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>
    <definedName name="_xlnm.Print_Titles" localSheetId="0">'Worksheet'!$11:$12</definedName>
  </definedNames>
  <calcPr fullCalcOnLoad="1"/>
</workbook>
</file>

<file path=xl/sharedStrings.xml><?xml version="1.0" encoding="utf-8"?>
<sst xmlns="http://schemas.openxmlformats.org/spreadsheetml/2006/main" count="64" uniqueCount="56">
  <si>
    <t>UBND TỈNH TUYÊN QUANG</t>
  </si>
  <si>
    <t>CỘNG HÒA XÃ HỘI CHỦ NGHĨA VIỆT NAM</t>
  </si>
  <si>
    <t>Độc lập - Tự do - Hạnh phúc</t>
  </si>
  <si>
    <t>STT</t>
  </si>
  <si>
    <t>Tên cơ quan, đơn vị</t>
  </si>
  <si>
    <t>Hồ sơ đã tiếp nhận</t>
  </si>
  <si>
    <t>Hồ sơ đã giải quyết</t>
  </si>
  <si>
    <t>Hồ sơ đang giải quyết</t>
  </si>
  <si>
    <t>Kỳ trước</t>
  </si>
  <si>
    <t>Trong kỳ</t>
  </si>
  <si>
    <t>Tổng</t>
  </si>
  <si>
    <t>Trước hạn</t>
  </si>
  <si>
    <t>Đúng hạn</t>
  </si>
  <si>
    <t>Quá hạn</t>
  </si>
  <si>
    <t>I</t>
  </si>
  <si>
    <t>Các sở, ban, ngành</t>
  </si>
  <si>
    <t>Sở Kế hoạch và Đầu tư</t>
  </si>
  <si>
    <t>Ban Quản lý các Khu Công nghiệp</t>
  </si>
  <si>
    <t>Sở Lao động, Thương binh và Xã hội</t>
  </si>
  <si>
    <t>Sở Tư pháp</t>
  </si>
  <si>
    <t>Sở Tài nguyên và Môi trường</t>
  </si>
  <si>
    <t>Sở Tài chính</t>
  </si>
  <si>
    <t>Sở Nội vụ</t>
  </si>
  <si>
    <t>Sở Y tế</t>
  </si>
  <si>
    <t>Sở Văn hóa, Thể thao và Du lịch</t>
  </si>
  <si>
    <t>Sở Công Thương</t>
  </si>
  <si>
    <t>Thanh Tra tỉnh Tuyên Quang</t>
  </si>
  <si>
    <t>Sở Nông nghiệp và Phát triển nông thôn</t>
  </si>
  <si>
    <t>Sở Giao thông Vận tải</t>
  </si>
  <si>
    <t>Sở Ngoại Vụ</t>
  </si>
  <si>
    <t>Sở Xây dựng</t>
  </si>
  <si>
    <t>Sở Thông tin và Truyền thông</t>
  </si>
  <si>
    <t>Ban Dân tộc</t>
  </si>
  <si>
    <t>Sở Giáo dục và Đào tạo</t>
  </si>
  <si>
    <t>Sở Khoa học và Công nghệ</t>
  </si>
  <si>
    <t>II</t>
  </si>
  <si>
    <t>UBND các huyện, thành phố</t>
  </si>
  <si>
    <t>UBND huyện Chiêm Hóa</t>
  </si>
  <si>
    <t>UBND huyện Hàm Yên</t>
  </si>
  <si>
    <t>UBND huyện Lâm Bình</t>
  </si>
  <si>
    <t>UBND thành phố Tuyên Quang</t>
  </si>
  <si>
    <t>UBND huyện Yên Sơn</t>
  </si>
  <si>
    <t>UBND huyện Na Hang</t>
  </si>
  <si>
    <t>UBND huyện Sơn Dương</t>
  </si>
  <si>
    <t>III</t>
  </si>
  <si>
    <t>UBND các xã, phường, thị trấn</t>
  </si>
  <si>
    <t>Tổng (I+II+III)</t>
  </si>
  <si>
    <t>Hồ sơ đang tạm dừng</t>
  </si>
  <si>
    <t>Hồ sơ trả lại do không đủ điều kiện</t>
  </si>
  <si>
    <t>Hồ sơ đã hủy</t>
  </si>
  <si>
    <t>Mẫu số 02</t>
  </si>
  <si>
    <t>VĂN PHÒNG UBND TỈNH</t>
  </si>
  <si>
    <t>BIỂU TỔNG HỢP CÔNG KHAI TIẾN ĐỘ GIẢI QUYẾT HỒ SƠ THỦ TỤC HÀNH CHÍNH</t>
  </si>
  <si>
    <t xml:space="preserve"> CỦA CÁC CƠ QUAN, ĐƠN VỊ TRÊN ĐỊA BÀN TỈNH TUYÊN QUANG</t>
  </si>
  <si>
    <t>TỪ NGÀY 16/01/2021 ĐẾN NGÀY 15/02/2021</t>
  </si>
  <si>
    <t>(Ban hành kèm theo Báo cáo số:    07 /BC-VP ngày  23  /02/2021 của Văn phòng Ủy ban nhân dân tỉnh Tuyên Quang)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</si>
</sst>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9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i/>
      <sz val="11"/>
      <color indexed="8"/>
      <name val="Calibri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i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.VnArial"/>
      <family val="2"/>
    </font>
    <font>
      <sz val="12"/>
      <color indexed="9"/>
      <name val=".VnArial"/>
      <family val="2"/>
    </font>
    <font>
      <sz val="12"/>
      <color indexed="20"/>
      <name val=".VnArial"/>
      <family val="2"/>
    </font>
    <font>
      <b/>
      <sz val="12"/>
      <color indexed="52"/>
      <name val=".VnArial"/>
      <family val="2"/>
    </font>
    <font>
      <b/>
      <sz val="12"/>
      <color indexed="9"/>
      <name val=".VnArial"/>
      <family val="2"/>
    </font>
    <font>
      <i/>
      <sz val="12"/>
      <color indexed="23"/>
      <name val=".VnArial"/>
      <family val="2"/>
    </font>
    <font>
      <sz val="12"/>
      <color indexed="17"/>
      <name val=".VnArial"/>
      <family val="2"/>
    </font>
    <font>
      <b/>
      <sz val="15"/>
      <color indexed="56"/>
      <name val=".VnArial"/>
      <family val="2"/>
    </font>
    <font>
      <b/>
      <sz val="13"/>
      <color indexed="56"/>
      <name val=".VnArial"/>
      <family val="2"/>
    </font>
    <font>
      <b/>
      <sz val="11"/>
      <color indexed="56"/>
      <name val=".VnArial"/>
      <family val="2"/>
    </font>
    <font>
      <sz val="12"/>
      <color indexed="62"/>
      <name val=".VnArial"/>
      <family val="2"/>
    </font>
    <font>
      <sz val="12"/>
      <color indexed="52"/>
      <name val=".VnArial"/>
      <family val="2"/>
    </font>
    <font>
      <sz val="12"/>
      <color indexed="60"/>
      <name val=".VnArial"/>
      <family val="2"/>
    </font>
    <font>
      <b/>
      <sz val="12"/>
      <color indexed="63"/>
      <name val=".VnArial"/>
      <family val="2"/>
    </font>
    <font>
      <b/>
      <sz val="18"/>
      <color indexed="56"/>
      <name val="Cambria"/>
      <family val="2"/>
    </font>
    <font>
      <b/>
      <sz val="12"/>
      <color indexed="8"/>
      <name val=".VnArial"/>
      <family val="2"/>
    </font>
    <font>
      <sz val="12"/>
      <color indexed="10"/>
      <name val=".VnArial"/>
      <family val="2"/>
    </font>
    <font>
      <sz val="11"/>
      <color indexed="10"/>
      <name val="Calibri"/>
      <family val="2"/>
    </font>
    <font>
      <sz val="12"/>
      <color theme="1"/>
      <name val=".VnArial"/>
      <family val="2"/>
    </font>
    <font>
      <sz val="12"/>
      <color theme="0"/>
      <name val=".VnArial"/>
      <family val="2"/>
    </font>
    <font>
      <sz val="12"/>
      <color rgb="FF9C0006"/>
      <name val=".VnArial"/>
      <family val="2"/>
    </font>
    <font>
      <b/>
      <sz val="12"/>
      <color rgb="FFFA7D00"/>
      <name val=".VnArial"/>
      <family val="2"/>
    </font>
    <font>
      <b/>
      <sz val="12"/>
      <color theme="0"/>
      <name val=".VnArial"/>
      <family val="2"/>
    </font>
    <font>
      <i/>
      <sz val="12"/>
      <color rgb="FF7F7F7F"/>
      <name val=".VnArial"/>
      <family val="2"/>
    </font>
    <font>
      <sz val="12"/>
      <color rgb="FF006100"/>
      <name val=".VnArial"/>
      <family val="2"/>
    </font>
    <font>
      <b/>
      <sz val="15"/>
      <color theme="3"/>
      <name val=".VnArial"/>
      <family val="2"/>
    </font>
    <font>
      <b/>
      <sz val="13"/>
      <color theme="3"/>
      <name val=".VnArial"/>
      <family val="2"/>
    </font>
    <font>
      <b/>
      <sz val="11"/>
      <color theme="3"/>
      <name val=".VnArial"/>
      <family val="2"/>
    </font>
    <font>
      <sz val="12"/>
      <color rgb="FF3F3F76"/>
      <name val=".VnArial"/>
      <family val="2"/>
    </font>
    <font>
      <sz val="12"/>
      <color rgb="FFFA7D00"/>
      <name val=".VnArial"/>
      <family val="2"/>
    </font>
    <font>
      <sz val="12"/>
      <color rgb="FF9C6500"/>
      <name val=".VnArial"/>
      <family val="2"/>
    </font>
    <font>
      <b/>
      <sz val="12"/>
      <color rgb="FF3F3F3F"/>
      <name val=".VnArial"/>
      <family val="2"/>
    </font>
    <font>
      <b/>
      <sz val="18"/>
      <color theme="3"/>
      <name val="Cambria"/>
      <family val="2"/>
    </font>
    <font>
      <b/>
      <sz val="12"/>
      <color theme="1"/>
      <name val=".VnArial"/>
      <family val="2"/>
    </font>
    <font>
      <sz val="12"/>
      <color rgb="FFFF0000"/>
      <name val=".Vn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4</xdr:row>
      <xdr:rowOff>9525</xdr:rowOff>
    </xdr:from>
    <xdr:to>
      <xdr:col>1</xdr:col>
      <xdr:colOff>1885950</xdr:colOff>
      <xdr:row>4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457325" y="7429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4</xdr:row>
      <xdr:rowOff>0</xdr:rowOff>
    </xdr:from>
    <xdr:to>
      <xdr:col>11</xdr:col>
      <xdr:colOff>57150</xdr:colOff>
      <xdr:row>4</xdr:row>
      <xdr:rowOff>0</xdr:rowOff>
    </xdr:to>
    <xdr:sp>
      <xdr:nvSpPr>
        <xdr:cNvPr id="2" name="Straight Connector 7"/>
        <xdr:cNvSpPr>
          <a:spLocks/>
        </xdr:cNvSpPr>
      </xdr:nvSpPr>
      <xdr:spPr>
        <a:xfrm>
          <a:off x="5429250" y="733425"/>
          <a:ext cx="218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9" sqref="A9:M9"/>
    </sheetView>
  </sheetViews>
  <sheetFormatPr defaultColWidth="9.140625" defaultRowHeight="15"/>
  <cols>
    <col min="1" max="1" width="5.57421875" style="0" customWidth="1"/>
    <col min="2" max="2" width="35.8515625" style="0" customWidth="1"/>
    <col min="3" max="3" width="7.421875" style="0" customWidth="1"/>
    <col min="4" max="4" width="8.00390625" style="0" customWidth="1"/>
    <col min="5" max="5" width="7.140625" style="19" customWidth="1"/>
    <col min="6" max="6" width="7.7109375" style="0" customWidth="1"/>
    <col min="7" max="7" width="7.00390625" style="0" customWidth="1"/>
    <col min="8" max="8" width="7.421875" style="0" customWidth="1"/>
    <col min="9" max="9" width="7.28125" style="0" customWidth="1"/>
    <col min="10" max="10" width="11.00390625" style="0" customWidth="1"/>
    <col min="11" max="11" width="8.8515625" style="0" customWidth="1"/>
    <col min="12" max="12" width="10.8515625" style="0" customWidth="1"/>
    <col min="13" max="13" width="8.00390625" style="0" customWidth="1"/>
  </cols>
  <sheetData>
    <row r="1" spans="1:13" ht="15">
      <c r="A1" s="5"/>
      <c r="B1" s="5"/>
      <c r="C1" s="5"/>
      <c r="D1" s="5"/>
      <c r="E1" s="6"/>
      <c r="F1" s="5"/>
      <c r="G1" s="5"/>
      <c r="H1" s="6"/>
      <c r="I1" s="5"/>
      <c r="J1" s="5"/>
      <c r="K1" s="7"/>
      <c r="L1" s="27" t="s">
        <v>50</v>
      </c>
      <c r="M1" s="27"/>
    </row>
    <row r="2" spans="1:13" ht="7.5" customHeight="1">
      <c r="A2" s="8"/>
      <c r="B2" s="8"/>
      <c r="C2" s="8"/>
      <c r="D2" s="8"/>
      <c r="E2" s="9"/>
      <c r="F2" s="8"/>
      <c r="G2" s="8"/>
      <c r="H2" s="9"/>
      <c r="I2" s="8"/>
      <c r="J2" s="8"/>
      <c r="K2" s="10"/>
      <c r="L2" s="27"/>
      <c r="M2" s="27"/>
    </row>
    <row r="3" spans="1:13" ht="16.5">
      <c r="A3" s="28" t="s">
        <v>0</v>
      </c>
      <c r="B3" s="28"/>
      <c r="C3" s="28"/>
      <c r="D3" s="28"/>
      <c r="E3" s="16"/>
      <c r="F3" s="29" t="s">
        <v>1</v>
      </c>
      <c r="G3" s="29"/>
      <c r="H3" s="29"/>
      <c r="I3" s="29"/>
      <c r="J3" s="29"/>
      <c r="K3" s="29"/>
      <c r="L3" s="29"/>
      <c r="M3" s="29"/>
    </row>
    <row r="4" spans="1:13" ht="18.75">
      <c r="A4" s="29" t="s">
        <v>51</v>
      </c>
      <c r="B4" s="29"/>
      <c r="C4" s="29"/>
      <c r="D4" s="29"/>
      <c r="E4" s="17"/>
      <c r="F4" s="26" t="s">
        <v>2</v>
      </c>
      <c r="G4" s="26"/>
      <c r="H4" s="26"/>
      <c r="I4" s="26"/>
      <c r="J4" s="26"/>
      <c r="K4" s="26"/>
      <c r="L4" s="26"/>
      <c r="M4" s="26"/>
    </row>
    <row r="5" spans="1:13" ht="15.75">
      <c r="A5" s="11"/>
      <c r="B5" s="11"/>
      <c r="C5" s="12"/>
      <c r="D5" s="11"/>
      <c r="E5" s="13"/>
      <c r="F5" s="11"/>
      <c r="G5" s="11"/>
      <c r="H5" s="13"/>
      <c r="I5" s="11"/>
      <c r="J5" s="11"/>
      <c r="K5" s="10"/>
      <c r="L5" s="10"/>
      <c r="M5" s="10"/>
    </row>
    <row r="6" spans="1:13" ht="18.75">
      <c r="A6" s="26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7.25" customHeight="1">
      <c r="A7" s="26" t="s">
        <v>53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8" customHeight="1">
      <c r="A8" s="31" t="s">
        <v>54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6.5">
      <c r="A9" s="32" t="s">
        <v>55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0" ht="15">
      <c r="A10" s="1"/>
      <c r="B10" s="1"/>
      <c r="C10" s="1"/>
      <c r="D10" s="1"/>
      <c r="E10" s="18"/>
      <c r="F10" s="1"/>
      <c r="G10" s="1"/>
      <c r="H10" s="1"/>
      <c r="I10" s="1"/>
      <c r="J10" s="1"/>
    </row>
    <row r="11" spans="1:13" ht="23.25" customHeight="1">
      <c r="A11" s="30" t="s">
        <v>3</v>
      </c>
      <c r="B11" s="30" t="s">
        <v>4</v>
      </c>
      <c r="C11" s="30" t="s">
        <v>5</v>
      </c>
      <c r="D11" s="30"/>
      <c r="E11" s="30"/>
      <c r="F11" s="30" t="s">
        <v>6</v>
      </c>
      <c r="G11" s="30"/>
      <c r="H11" s="30"/>
      <c r="I11" s="30"/>
      <c r="J11" s="30" t="s">
        <v>7</v>
      </c>
      <c r="K11" s="33" t="s">
        <v>47</v>
      </c>
      <c r="L11" s="33" t="s">
        <v>48</v>
      </c>
      <c r="M11" s="33" t="s">
        <v>49</v>
      </c>
    </row>
    <row r="12" spans="1:13" ht="50.25" customHeight="1">
      <c r="A12" s="30"/>
      <c r="B12" s="30"/>
      <c r="C12" s="4" t="s">
        <v>8</v>
      </c>
      <c r="D12" s="4" t="s">
        <v>9</v>
      </c>
      <c r="E12" s="15" t="s">
        <v>10</v>
      </c>
      <c r="F12" s="4" t="s">
        <v>11</v>
      </c>
      <c r="G12" s="4" t="s">
        <v>12</v>
      </c>
      <c r="H12" s="4" t="s">
        <v>13</v>
      </c>
      <c r="I12" s="4" t="s">
        <v>10</v>
      </c>
      <c r="J12" s="30"/>
      <c r="K12" s="34"/>
      <c r="L12" s="34"/>
      <c r="M12" s="34"/>
    </row>
    <row r="13" spans="1:13" ht="17.25" customHeight="1">
      <c r="A13" s="20" t="s">
        <v>14</v>
      </c>
      <c r="B13" s="21" t="s">
        <v>15</v>
      </c>
      <c r="C13" s="20">
        <f>SUM(C14:C32)</f>
        <v>1151</v>
      </c>
      <c r="D13" s="20">
        <f>SUM(D14:D32)</f>
        <v>5788</v>
      </c>
      <c r="E13" s="22">
        <f>C13+D13</f>
        <v>6939</v>
      </c>
      <c r="F13" s="20">
        <f aca="true" t="shared" si="0" ref="F13:M13">SUM(F14:F32)</f>
        <v>5493</v>
      </c>
      <c r="G13" s="20">
        <f t="shared" si="0"/>
        <v>394</v>
      </c>
      <c r="H13" s="20">
        <f t="shared" si="0"/>
        <v>27</v>
      </c>
      <c r="I13" s="20">
        <f>F13+G13+H13</f>
        <v>5914</v>
      </c>
      <c r="J13" s="20">
        <f t="shared" si="0"/>
        <v>592</v>
      </c>
      <c r="K13" s="20">
        <f t="shared" si="0"/>
        <v>397</v>
      </c>
      <c r="L13" s="20">
        <f t="shared" si="0"/>
        <v>24</v>
      </c>
      <c r="M13" s="20">
        <f t="shared" si="0"/>
        <v>12</v>
      </c>
    </row>
    <row r="14" spans="1:15" s="14" customFormat="1" ht="17.25" customHeight="1">
      <c r="A14" s="3">
        <v>1</v>
      </c>
      <c r="B14" s="23" t="s">
        <v>16</v>
      </c>
      <c r="C14" s="3">
        <v>5</v>
      </c>
      <c r="D14" s="3">
        <v>100</v>
      </c>
      <c r="E14" s="24">
        <f aca="true" t="shared" si="1" ref="E14:E32">C14+D14</f>
        <v>105</v>
      </c>
      <c r="F14" s="3">
        <v>96</v>
      </c>
      <c r="G14" s="3">
        <v>9</v>
      </c>
      <c r="H14" s="3">
        <v>0</v>
      </c>
      <c r="I14" s="3">
        <f aca="true" t="shared" si="2" ref="I14:I32">F14+G14+H14</f>
        <v>105</v>
      </c>
      <c r="J14" s="3">
        <v>0</v>
      </c>
      <c r="K14" s="2">
        <v>0</v>
      </c>
      <c r="L14" s="2">
        <v>0</v>
      </c>
      <c r="M14" s="2">
        <v>0</v>
      </c>
      <c r="O14"/>
    </row>
    <row r="15" spans="1:15" s="14" customFormat="1" ht="17.25" customHeight="1">
      <c r="A15" s="3">
        <v>2</v>
      </c>
      <c r="B15" s="23" t="s">
        <v>17</v>
      </c>
      <c r="C15" s="3">
        <v>0</v>
      </c>
      <c r="D15" s="3">
        <v>4</v>
      </c>
      <c r="E15" s="24">
        <f t="shared" si="1"/>
        <v>4</v>
      </c>
      <c r="F15" s="3">
        <v>4</v>
      </c>
      <c r="G15" s="3">
        <v>0</v>
      </c>
      <c r="H15" s="3">
        <v>0</v>
      </c>
      <c r="I15" s="3">
        <f t="shared" si="2"/>
        <v>4</v>
      </c>
      <c r="J15" s="3">
        <v>0</v>
      </c>
      <c r="K15" s="2">
        <v>0</v>
      </c>
      <c r="L15" s="2">
        <v>0</v>
      </c>
      <c r="M15" s="2">
        <v>0</v>
      </c>
      <c r="O15"/>
    </row>
    <row r="16" spans="1:15" s="14" customFormat="1" ht="17.25" customHeight="1">
      <c r="A16" s="3">
        <v>3</v>
      </c>
      <c r="B16" s="23" t="s">
        <v>18</v>
      </c>
      <c r="C16" s="3">
        <v>148</v>
      </c>
      <c r="D16" s="3">
        <v>324</v>
      </c>
      <c r="E16" s="24">
        <f t="shared" si="1"/>
        <v>472</v>
      </c>
      <c r="F16" s="3">
        <v>335</v>
      </c>
      <c r="G16" s="3">
        <v>2</v>
      </c>
      <c r="H16" s="3">
        <v>0</v>
      </c>
      <c r="I16" s="3">
        <f t="shared" si="2"/>
        <v>337</v>
      </c>
      <c r="J16" s="3">
        <f>135-2</f>
        <v>133</v>
      </c>
      <c r="K16" s="2">
        <v>0</v>
      </c>
      <c r="L16" s="2">
        <v>0</v>
      </c>
      <c r="M16" s="2">
        <v>2</v>
      </c>
      <c r="O16"/>
    </row>
    <row r="17" spans="1:15" s="14" customFormat="1" ht="17.25" customHeight="1">
      <c r="A17" s="3">
        <v>4</v>
      </c>
      <c r="B17" s="23" t="s">
        <v>19</v>
      </c>
      <c r="C17" s="3">
        <v>299</v>
      </c>
      <c r="D17" s="3">
        <v>234</v>
      </c>
      <c r="E17" s="24">
        <f t="shared" si="1"/>
        <v>533</v>
      </c>
      <c r="F17" s="3">
        <v>533</v>
      </c>
      <c r="G17" s="3">
        <v>0</v>
      </c>
      <c r="H17" s="3">
        <v>0</v>
      </c>
      <c r="I17" s="3">
        <f t="shared" si="2"/>
        <v>533</v>
      </c>
      <c r="J17" s="3">
        <v>0</v>
      </c>
      <c r="K17" s="2">
        <v>0</v>
      </c>
      <c r="L17" s="2">
        <v>0</v>
      </c>
      <c r="M17" s="2">
        <v>0</v>
      </c>
      <c r="O17"/>
    </row>
    <row r="18" spans="1:15" s="14" customFormat="1" ht="17.25" customHeight="1">
      <c r="A18" s="3">
        <v>5</v>
      </c>
      <c r="B18" s="23" t="s">
        <v>20</v>
      </c>
      <c r="C18" s="3">
        <v>560</v>
      </c>
      <c r="D18" s="3">
        <v>1558</v>
      </c>
      <c r="E18" s="24">
        <f t="shared" si="1"/>
        <v>2118</v>
      </c>
      <c r="F18" s="3">
        <v>1188</v>
      </c>
      <c r="G18" s="3">
        <v>76</v>
      </c>
      <c r="H18" s="3">
        <v>27</v>
      </c>
      <c r="I18" s="3">
        <f t="shared" si="2"/>
        <v>1291</v>
      </c>
      <c r="J18" s="3">
        <f>2118-I18-K18-L18-M18</f>
        <v>401</v>
      </c>
      <c r="K18" s="2">
        <v>395</v>
      </c>
      <c r="L18" s="2">
        <v>21</v>
      </c>
      <c r="M18" s="2">
        <v>10</v>
      </c>
      <c r="O18"/>
    </row>
    <row r="19" spans="1:15" s="14" customFormat="1" ht="17.25" customHeight="1">
      <c r="A19" s="3">
        <v>6</v>
      </c>
      <c r="B19" s="23" t="s">
        <v>21</v>
      </c>
      <c r="C19" s="3">
        <v>0</v>
      </c>
      <c r="D19" s="3">
        <v>79</v>
      </c>
      <c r="E19" s="24">
        <f t="shared" si="1"/>
        <v>79</v>
      </c>
      <c r="F19" s="3">
        <v>79</v>
      </c>
      <c r="G19" s="3">
        <v>0</v>
      </c>
      <c r="H19" s="3">
        <v>0</v>
      </c>
      <c r="I19" s="3">
        <f t="shared" si="2"/>
        <v>79</v>
      </c>
      <c r="J19" s="3">
        <v>0</v>
      </c>
      <c r="K19" s="2">
        <v>0</v>
      </c>
      <c r="L19" s="2">
        <v>0</v>
      </c>
      <c r="M19" s="2">
        <v>0</v>
      </c>
      <c r="O19"/>
    </row>
    <row r="20" spans="1:15" s="14" customFormat="1" ht="17.25" customHeight="1">
      <c r="A20" s="3">
        <v>7</v>
      </c>
      <c r="B20" s="23" t="s">
        <v>22</v>
      </c>
      <c r="C20" s="3">
        <v>0</v>
      </c>
      <c r="D20" s="3">
        <v>13</v>
      </c>
      <c r="E20" s="24">
        <f t="shared" si="1"/>
        <v>13</v>
      </c>
      <c r="F20" s="3">
        <v>6</v>
      </c>
      <c r="G20" s="3">
        <v>0</v>
      </c>
      <c r="H20" s="3">
        <v>0</v>
      </c>
      <c r="I20" s="3">
        <f t="shared" si="2"/>
        <v>6</v>
      </c>
      <c r="J20" s="3">
        <v>7</v>
      </c>
      <c r="K20" s="2">
        <v>0</v>
      </c>
      <c r="L20" s="2">
        <v>0</v>
      </c>
      <c r="M20" s="2">
        <v>0</v>
      </c>
      <c r="O20"/>
    </row>
    <row r="21" spans="1:15" s="14" customFormat="1" ht="17.25" customHeight="1">
      <c r="A21" s="3">
        <v>8</v>
      </c>
      <c r="B21" s="23" t="s">
        <v>23</v>
      </c>
      <c r="C21" s="3">
        <v>29</v>
      </c>
      <c r="D21" s="3">
        <v>17</v>
      </c>
      <c r="E21" s="24">
        <f t="shared" si="1"/>
        <v>46</v>
      </c>
      <c r="F21" s="3">
        <v>4</v>
      </c>
      <c r="G21" s="3">
        <v>0</v>
      </c>
      <c r="H21" s="3">
        <v>0</v>
      </c>
      <c r="I21" s="3">
        <f t="shared" si="2"/>
        <v>4</v>
      </c>
      <c r="J21" s="3">
        <v>42</v>
      </c>
      <c r="K21" s="2">
        <v>0</v>
      </c>
      <c r="L21" s="2">
        <v>0</v>
      </c>
      <c r="M21" s="2">
        <v>0</v>
      </c>
      <c r="O21"/>
    </row>
    <row r="22" spans="1:15" s="14" customFormat="1" ht="17.25" customHeight="1">
      <c r="A22" s="3">
        <v>9</v>
      </c>
      <c r="B22" s="23" t="s">
        <v>24</v>
      </c>
      <c r="C22" s="3">
        <v>3</v>
      </c>
      <c r="D22" s="3">
        <v>9</v>
      </c>
      <c r="E22" s="24">
        <f t="shared" si="1"/>
        <v>12</v>
      </c>
      <c r="F22" s="3">
        <v>11</v>
      </c>
      <c r="G22" s="3">
        <v>0</v>
      </c>
      <c r="H22" s="3">
        <v>0</v>
      </c>
      <c r="I22" s="3">
        <f t="shared" si="2"/>
        <v>11</v>
      </c>
      <c r="J22" s="3">
        <v>1</v>
      </c>
      <c r="K22" s="2">
        <v>0</v>
      </c>
      <c r="L22" s="2">
        <v>0</v>
      </c>
      <c r="M22" s="2">
        <v>0</v>
      </c>
      <c r="O22"/>
    </row>
    <row r="23" spans="1:15" s="14" customFormat="1" ht="17.25" customHeight="1">
      <c r="A23" s="3">
        <v>10</v>
      </c>
      <c r="B23" s="23" t="s">
        <v>25</v>
      </c>
      <c r="C23" s="3">
        <v>14</v>
      </c>
      <c r="D23" s="3">
        <v>442</v>
      </c>
      <c r="E23" s="24">
        <f t="shared" si="1"/>
        <v>456</v>
      </c>
      <c r="F23" s="3">
        <v>398</v>
      </c>
      <c r="G23" s="3">
        <v>58</v>
      </c>
      <c r="H23" s="3">
        <v>0</v>
      </c>
      <c r="I23" s="3">
        <f t="shared" si="2"/>
        <v>456</v>
      </c>
      <c r="J23" s="3">
        <v>0</v>
      </c>
      <c r="K23" s="2">
        <v>0</v>
      </c>
      <c r="L23" s="2">
        <v>0</v>
      </c>
      <c r="M23" s="2">
        <v>0</v>
      </c>
      <c r="O23"/>
    </row>
    <row r="24" spans="1:15" s="14" customFormat="1" ht="17.25" customHeight="1">
      <c r="A24" s="3">
        <v>11</v>
      </c>
      <c r="B24" s="23" t="s">
        <v>26</v>
      </c>
      <c r="C24" s="3">
        <v>0</v>
      </c>
      <c r="D24" s="3">
        <v>2</v>
      </c>
      <c r="E24" s="24">
        <f t="shared" si="1"/>
        <v>2</v>
      </c>
      <c r="F24" s="3">
        <v>2</v>
      </c>
      <c r="G24" s="3">
        <v>0</v>
      </c>
      <c r="H24" s="3">
        <v>0</v>
      </c>
      <c r="I24" s="3">
        <f t="shared" si="2"/>
        <v>2</v>
      </c>
      <c r="J24" s="3">
        <v>0</v>
      </c>
      <c r="K24" s="2">
        <v>0</v>
      </c>
      <c r="L24" s="2">
        <v>0</v>
      </c>
      <c r="M24" s="2">
        <v>0</v>
      </c>
      <c r="O24"/>
    </row>
    <row r="25" spans="1:15" s="14" customFormat="1" ht="17.25" customHeight="1">
      <c r="A25" s="3">
        <v>12</v>
      </c>
      <c r="B25" s="23" t="s">
        <v>27</v>
      </c>
      <c r="C25" s="3">
        <v>15</v>
      </c>
      <c r="D25" s="3">
        <v>411</v>
      </c>
      <c r="E25" s="24">
        <f t="shared" si="1"/>
        <v>426</v>
      </c>
      <c r="F25" s="3">
        <v>385</v>
      </c>
      <c r="G25" s="3">
        <v>32</v>
      </c>
      <c r="H25" s="3">
        <v>0</v>
      </c>
      <c r="I25" s="3">
        <f t="shared" si="2"/>
        <v>417</v>
      </c>
      <c r="J25" s="3">
        <f>9-K25-L25</f>
        <v>4</v>
      </c>
      <c r="K25" s="2">
        <v>2</v>
      </c>
      <c r="L25" s="2">
        <v>3</v>
      </c>
      <c r="M25" s="2">
        <v>0</v>
      </c>
      <c r="O25"/>
    </row>
    <row r="26" spans="1:15" s="14" customFormat="1" ht="17.25" customHeight="1">
      <c r="A26" s="3">
        <v>13</v>
      </c>
      <c r="B26" s="23" t="s">
        <v>28</v>
      </c>
      <c r="C26" s="3">
        <v>72</v>
      </c>
      <c r="D26" s="3">
        <v>2559</v>
      </c>
      <c r="E26" s="24">
        <f t="shared" si="1"/>
        <v>2631</v>
      </c>
      <c r="F26" s="3">
        <v>2428</v>
      </c>
      <c r="G26" s="3">
        <v>203</v>
      </c>
      <c r="H26" s="3">
        <v>0</v>
      </c>
      <c r="I26" s="3">
        <f t="shared" si="2"/>
        <v>2631</v>
      </c>
      <c r="J26" s="3">
        <v>0</v>
      </c>
      <c r="K26" s="2">
        <v>0</v>
      </c>
      <c r="L26" s="2">
        <v>0</v>
      </c>
      <c r="M26" s="2">
        <v>0</v>
      </c>
      <c r="O26"/>
    </row>
    <row r="27" spans="1:15" s="14" customFormat="1" ht="17.25" customHeight="1">
      <c r="A27" s="3">
        <v>14</v>
      </c>
      <c r="B27" s="23" t="s">
        <v>29</v>
      </c>
      <c r="C27" s="3">
        <v>1</v>
      </c>
      <c r="D27" s="3">
        <v>0</v>
      </c>
      <c r="E27" s="24">
        <f t="shared" si="1"/>
        <v>1</v>
      </c>
      <c r="F27" s="3">
        <v>1</v>
      </c>
      <c r="G27" s="3">
        <v>0</v>
      </c>
      <c r="H27" s="3">
        <v>0</v>
      </c>
      <c r="I27" s="3">
        <f t="shared" si="2"/>
        <v>1</v>
      </c>
      <c r="J27" s="3">
        <v>0</v>
      </c>
      <c r="K27" s="2">
        <v>0</v>
      </c>
      <c r="L27" s="2">
        <v>0</v>
      </c>
      <c r="M27" s="2">
        <v>0</v>
      </c>
      <c r="O27"/>
    </row>
    <row r="28" spans="1:15" s="14" customFormat="1" ht="17.25" customHeight="1">
      <c r="A28" s="3">
        <v>15</v>
      </c>
      <c r="B28" s="23" t="s">
        <v>30</v>
      </c>
      <c r="C28" s="3">
        <v>5</v>
      </c>
      <c r="D28" s="3">
        <v>10</v>
      </c>
      <c r="E28" s="24">
        <f t="shared" si="1"/>
        <v>15</v>
      </c>
      <c r="F28" s="3">
        <v>11</v>
      </c>
      <c r="G28" s="3">
        <v>0</v>
      </c>
      <c r="H28" s="3">
        <v>0</v>
      </c>
      <c r="I28" s="3">
        <f t="shared" si="2"/>
        <v>11</v>
      </c>
      <c r="J28" s="3">
        <v>4</v>
      </c>
      <c r="K28" s="2">
        <v>0</v>
      </c>
      <c r="L28" s="2">
        <v>0</v>
      </c>
      <c r="M28" s="2">
        <v>0</v>
      </c>
      <c r="O28"/>
    </row>
    <row r="29" spans="1:15" s="14" customFormat="1" ht="17.25" customHeight="1">
      <c r="A29" s="3">
        <v>16</v>
      </c>
      <c r="B29" s="23" t="s">
        <v>31</v>
      </c>
      <c r="C29" s="3">
        <v>0</v>
      </c>
      <c r="D29" s="3">
        <v>2</v>
      </c>
      <c r="E29" s="24">
        <f t="shared" si="1"/>
        <v>2</v>
      </c>
      <c r="F29" s="3">
        <v>2</v>
      </c>
      <c r="G29" s="3">
        <v>0</v>
      </c>
      <c r="H29" s="3">
        <v>0</v>
      </c>
      <c r="I29" s="3">
        <f t="shared" si="2"/>
        <v>2</v>
      </c>
      <c r="J29" s="3">
        <v>0</v>
      </c>
      <c r="K29" s="2">
        <v>0</v>
      </c>
      <c r="L29" s="2">
        <v>0</v>
      </c>
      <c r="M29" s="2">
        <v>0</v>
      </c>
      <c r="O29"/>
    </row>
    <row r="30" spans="1:15" s="14" customFormat="1" ht="17.25" customHeight="1">
      <c r="A30" s="3">
        <v>17</v>
      </c>
      <c r="B30" s="23" t="s">
        <v>32</v>
      </c>
      <c r="C30" s="3">
        <v>0</v>
      </c>
      <c r="D30" s="3">
        <v>0</v>
      </c>
      <c r="E30" s="24">
        <f t="shared" si="1"/>
        <v>0</v>
      </c>
      <c r="F30" s="3">
        <v>0</v>
      </c>
      <c r="G30" s="3">
        <v>0</v>
      </c>
      <c r="H30" s="3">
        <v>0</v>
      </c>
      <c r="I30" s="3">
        <f t="shared" si="2"/>
        <v>0</v>
      </c>
      <c r="J30" s="3">
        <v>0</v>
      </c>
      <c r="K30" s="2">
        <v>0</v>
      </c>
      <c r="L30" s="2">
        <v>0</v>
      </c>
      <c r="M30" s="2">
        <v>0</v>
      </c>
      <c r="O30"/>
    </row>
    <row r="31" spans="1:15" s="14" customFormat="1" ht="17.25" customHeight="1">
      <c r="A31" s="3">
        <v>18</v>
      </c>
      <c r="B31" s="23" t="s">
        <v>33</v>
      </c>
      <c r="C31" s="3">
        <v>0</v>
      </c>
      <c r="D31" s="3">
        <v>23</v>
      </c>
      <c r="E31" s="24">
        <f t="shared" si="1"/>
        <v>23</v>
      </c>
      <c r="F31" s="3">
        <v>9</v>
      </c>
      <c r="G31" s="3">
        <v>14</v>
      </c>
      <c r="H31" s="3">
        <v>0</v>
      </c>
      <c r="I31" s="3">
        <f t="shared" si="2"/>
        <v>23</v>
      </c>
      <c r="J31" s="3">
        <v>0</v>
      </c>
      <c r="K31" s="2">
        <v>0</v>
      </c>
      <c r="L31" s="2">
        <v>0</v>
      </c>
      <c r="M31" s="2">
        <v>0</v>
      </c>
      <c r="O31"/>
    </row>
    <row r="32" spans="1:15" s="14" customFormat="1" ht="17.25" customHeight="1">
      <c r="A32" s="3">
        <v>19</v>
      </c>
      <c r="B32" s="23" t="s">
        <v>34</v>
      </c>
      <c r="C32" s="3">
        <v>0</v>
      </c>
      <c r="D32" s="3">
        <v>1</v>
      </c>
      <c r="E32" s="24">
        <f t="shared" si="1"/>
        <v>1</v>
      </c>
      <c r="F32" s="3">
        <v>1</v>
      </c>
      <c r="G32" s="3">
        <v>0</v>
      </c>
      <c r="H32" s="3">
        <v>0</v>
      </c>
      <c r="I32" s="3">
        <f t="shared" si="2"/>
        <v>1</v>
      </c>
      <c r="J32" s="3">
        <v>0</v>
      </c>
      <c r="K32" s="3">
        <v>0</v>
      </c>
      <c r="L32" s="3">
        <v>0</v>
      </c>
      <c r="M32" s="3">
        <v>0</v>
      </c>
      <c r="O32"/>
    </row>
    <row r="33" spans="1:13" ht="18.75" customHeight="1">
      <c r="A33" s="20" t="s">
        <v>35</v>
      </c>
      <c r="B33" s="21" t="s">
        <v>36</v>
      </c>
      <c r="C33" s="20">
        <f>SUM(C34:C40)</f>
        <v>230</v>
      </c>
      <c r="D33" s="20">
        <f aca="true" t="shared" si="3" ref="D33:M33">SUM(D34:D40)</f>
        <v>868</v>
      </c>
      <c r="E33" s="22">
        <f>D33+C33</f>
        <v>1098</v>
      </c>
      <c r="F33" s="20">
        <f t="shared" si="3"/>
        <v>704</v>
      </c>
      <c r="G33" s="20">
        <f t="shared" si="3"/>
        <v>52</v>
      </c>
      <c r="H33" s="20">
        <f t="shared" si="3"/>
        <v>2</v>
      </c>
      <c r="I33" s="20">
        <f>H33+G33+F33</f>
        <v>758</v>
      </c>
      <c r="J33" s="20">
        <f t="shared" si="3"/>
        <v>195</v>
      </c>
      <c r="K33" s="20">
        <f t="shared" si="3"/>
        <v>30</v>
      </c>
      <c r="L33" s="20">
        <f t="shared" si="3"/>
        <v>4</v>
      </c>
      <c r="M33" s="20">
        <f t="shared" si="3"/>
        <v>111</v>
      </c>
    </row>
    <row r="34" spans="1:13" ht="18.75" customHeight="1">
      <c r="A34" s="3">
        <v>1</v>
      </c>
      <c r="B34" s="23" t="s">
        <v>37</v>
      </c>
      <c r="C34" s="3">
        <v>0</v>
      </c>
      <c r="D34" s="3">
        <v>16</v>
      </c>
      <c r="E34" s="22">
        <f aca="true" t="shared" si="4" ref="E34:E40">D34+C34</f>
        <v>16</v>
      </c>
      <c r="F34" s="3">
        <v>13</v>
      </c>
      <c r="G34" s="3">
        <v>1</v>
      </c>
      <c r="H34" s="3">
        <v>0</v>
      </c>
      <c r="I34" s="20">
        <f aca="true" t="shared" si="5" ref="I34:I40">H34+G34+F34</f>
        <v>14</v>
      </c>
      <c r="J34" s="3">
        <v>2</v>
      </c>
      <c r="K34" s="2">
        <v>0</v>
      </c>
      <c r="L34" s="2">
        <v>0</v>
      </c>
      <c r="M34" s="2">
        <v>0</v>
      </c>
    </row>
    <row r="35" spans="1:15" s="14" customFormat="1" ht="18.75" customHeight="1">
      <c r="A35" s="3">
        <v>2</v>
      </c>
      <c r="B35" s="23" t="s">
        <v>38</v>
      </c>
      <c r="C35" s="3">
        <v>1</v>
      </c>
      <c r="D35" s="3">
        <v>24</v>
      </c>
      <c r="E35" s="22">
        <f t="shared" si="4"/>
        <v>25</v>
      </c>
      <c r="F35" s="3">
        <v>20</v>
      </c>
      <c r="G35" s="3">
        <v>3</v>
      </c>
      <c r="H35" s="3">
        <v>0</v>
      </c>
      <c r="I35" s="20">
        <f t="shared" si="5"/>
        <v>23</v>
      </c>
      <c r="J35" s="3">
        <v>2</v>
      </c>
      <c r="K35" s="2">
        <v>0</v>
      </c>
      <c r="L35" s="2">
        <v>0</v>
      </c>
      <c r="M35" s="2">
        <v>0</v>
      </c>
      <c r="O35"/>
    </row>
    <row r="36" spans="1:13" ht="18.75" customHeight="1">
      <c r="A36" s="3">
        <v>3</v>
      </c>
      <c r="B36" s="23" t="s">
        <v>39</v>
      </c>
      <c r="C36" s="3">
        <v>0</v>
      </c>
      <c r="D36" s="3">
        <v>4</v>
      </c>
      <c r="E36" s="22">
        <f t="shared" si="4"/>
        <v>4</v>
      </c>
      <c r="F36" s="3">
        <v>4</v>
      </c>
      <c r="G36" s="3">
        <v>0</v>
      </c>
      <c r="H36" s="3">
        <v>0</v>
      </c>
      <c r="I36" s="20">
        <f t="shared" si="5"/>
        <v>4</v>
      </c>
      <c r="J36" s="3">
        <v>0</v>
      </c>
      <c r="K36" s="2">
        <v>0</v>
      </c>
      <c r="L36" s="2">
        <v>0</v>
      </c>
      <c r="M36" s="2">
        <v>0</v>
      </c>
    </row>
    <row r="37" spans="1:15" s="14" customFormat="1" ht="18.75" customHeight="1">
      <c r="A37" s="3">
        <v>4</v>
      </c>
      <c r="B37" s="23" t="s">
        <v>40</v>
      </c>
      <c r="C37" s="3">
        <v>26</v>
      </c>
      <c r="D37" s="3">
        <v>123</v>
      </c>
      <c r="E37" s="22">
        <f t="shared" si="4"/>
        <v>149</v>
      </c>
      <c r="F37" s="3">
        <v>130</v>
      </c>
      <c r="G37" s="3">
        <v>1</v>
      </c>
      <c r="H37" s="3">
        <v>0</v>
      </c>
      <c r="I37" s="20">
        <f t="shared" si="5"/>
        <v>131</v>
      </c>
      <c r="J37" s="3">
        <v>14</v>
      </c>
      <c r="K37" s="2">
        <v>0</v>
      </c>
      <c r="L37" s="2">
        <v>3</v>
      </c>
      <c r="M37" s="2">
        <v>1</v>
      </c>
      <c r="O37"/>
    </row>
    <row r="38" spans="1:13" ht="18.75" customHeight="1">
      <c r="A38" s="3">
        <v>5</v>
      </c>
      <c r="B38" s="23" t="s">
        <v>41</v>
      </c>
      <c r="C38" s="3">
        <v>7</v>
      </c>
      <c r="D38" s="3">
        <v>42</v>
      </c>
      <c r="E38" s="22">
        <f t="shared" si="4"/>
        <v>49</v>
      </c>
      <c r="F38" s="3">
        <v>44</v>
      </c>
      <c r="G38" s="3">
        <v>0</v>
      </c>
      <c r="H38" s="3">
        <v>1</v>
      </c>
      <c r="I38" s="20">
        <f t="shared" si="5"/>
        <v>45</v>
      </c>
      <c r="J38" s="3">
        <v>3</v>
      </c>
      <c r="K38" s="2">
        <v>0</v>
      </c>
      <c r="L38" s="2">
        <v>1</v>
      </c>
      <c r="M38" s="2">
        <v>0</v>
      </c>
    </row>
    <row r="39" spans="1:15" s="14" customFormat="1" ht="18.75" customHeight="1">
      <c r="A39" s="3">
        <v>6</v>
      </c>
      <c r="B39" s="23" t="s">
        <v>42</v>
      </c>
      <c r="C39" s="3">
        <v>1</v>
      </c>
      <c r="D39" s="3">
        <v>27</v>
      </c>
      <c r="E39" s="22">
        <f t="shared" si="4"/>
        <v>28</v>
      </c>
      <c r="F39" s="3">
        <v>25</v>
      </c>
      <c r="G39" s="3">
        <v>1</v>
      </c>
      <c r="H39" s="3">
        <v>0</v>
      </c>
      <c r="I39" s="20">
        <f t="shared" si="5"/>
        <v>26</v>
      </c>
      <c r="J39" s="3">
        <v>2</v>
      </c>
      <c r="K39" s="2">
        <v>0</v>
      </c>
      <c r="L39" s="2">
        <v>0</v>
      </c>
      <c r="M39" s="2">
        <v>0</v>
      </c>
      <c r="O39"/>
    </row>
    <row r="40" spans="1:13" ht="18.75" customHeight="1">
      <c r="A40" s="3">
        <v>7</v>
      </c>
      <c r="B40" s="23" t="s">
        <v>43</v>
      </c>
      <c r="C40" s="3">
        <v>195</v>
      </c>
      <c r="D40" s="3">
        <v>632</v>
      </c>
      <c r="E40" s="22">
        <f t="shared" si="4"/>
        <v>827</v>
      </c>
      <c r="F40" s="3">
        <v>468</v>
      </c>
      <c r="G40" s="3">
        <v>46</v>
      </c>
      <c r="H40" s="3">
        <v>1</v>
      </c>
      <c r="I40" s="20">
        <f t="shared" si="5"/>
        <v>515</v>
      </c>
      <c r="J40" s="3">
        <f>E40-I40-K40-M40</f>
        <v>172</v>
      </c>
      <c r="K40" s="3">
        <v>30</v>
      </c>
      <c r="L40" s="3">
        <v>0</v>
      </c>
      <c r="M40" s="3">
        <v>110</v>
      </c>
    </row>
    <row r="41" spans="1:13" ht="18.75" customHeight="1">
      <c r="A41" s="20" t="s">
        <v>44</v>
      </c>
      <c r="B41" s="21" t="s">
        <v>45</v>
      </c>
      <c r="C41" s="20">
        <f>SUM(C42:C48)</f>
        <v>89</v>
      </c>
      <c r="D41" s="20">
        <f aca="true" t="shared" si="6" ref="D41:M41">SUM(D42:D48)</f>
        <v>4259</v>
      </c>
      <c r="E41" s="22">
        <f>D41+C41</f>
        <v>4348</v>
      </c>
      <c r="F41" s="20">
        <f t="shared" si="6"/>
        <v>4046</v>
      </c>
      <c r="G41" s="20">
        <f t="shared" si="6"/>
        <v>238</v>
      </c>
      <c r="H41" s="20">
        <f t="shared" si="6"/>
        <v>29</v>
      </c>
      <c r="I41" s="20">
        <f>H41+G41+F41</f>
        <v>4313</v>
      </c>
      <c r="J41" s="20">
        <f t="shared" si="6"/>
        <v>24</v>
      </c>
      <c r="K41" s="20">
        <f t="shared" si="6"/>
        <v>0</v>
      </c>
      <c r="L41" s="20">
        <f t="shared" si="6"/>
        <v>7</v>
      </c>
      <c r="M41" s="20">
        <f t="shared" si="6"/>
        <v>4</v>
      </c>
    </row>
    <row r="42" spans="1:13" ht="18.75" customHeight="1">
      <c r="A42" s="3">
        <v>1</v>
      </c>
      <c r="B42" s="23" t="s">
        <v>37</v>
      </c>
      <c r="C42" s="3">
        <v>8</v>
      </c>
      <c r="D42" s="3">
        <v>308</v>
      </c>
      <c r="E42" s="22">
        <f aca="true" t="shared" si="7" ref="E42:E48">D42+C42</f>
        <v>316</v>
      </c>
      <c r="F42" s="3">
        <v>282</v>
      </c>
      <c r="G42" s="3">
        <v>17</v>
      </c>
      <c r="H42" s="3">
        <v>6</v>
      </c>
      <c r="I42" s="20">
        <f aca="true" t="shared" si="8" ref="I42:I48">H42+G42+F42</f>
        <v>305</v>
      </c>
      <c r="J42" s="3">
        <f>E42-I42-L42</f>
        <v>5</v>
      </c>
      <c r="K42" s="2">
        <v>0</v>
      </c>
      <c r="L42" s="2">
        <v>6</v>
      </c>
      <c r="M42" s="2">
        <v>0</v>
      </c>
    </row>
    <row r="43" spans="1:13" ht="18.75" customHeight="1">
      <c r="A43" s="3">
        <v>2</v>
      </c>
      <c r="B43" s="23" t="s">
        <v>38</v>
      </c>
      <c r="C43" s="3">
        <v>3</v>
      </c>
      <c r="D43" s="3">
        <v>122</v>
      </c>
      <c r="E43" s="22">
        <f t="shared" si="7"/>
        <v>125</v>
      </c>
      <c r="F43" s="3">
        <v>111</v>
      </c>
      <c r="G43" s="3">
        <v>4</v>
      </c>
      <c r="H43" s="3">
        <v>6</v>
      </c>
      <c r="I43" s="20">
        <f t="shared" si="8"/>
        <v>121</v>
      </c>
      <c r="J43" s="3">
        <v>4</v>
      </c>
      <c r="K43" s="2">
        <v>0</v>
      </c>
      <c r="L43" s="2">
        <v>0</v>
      </c>
      <c r="M43" s="2">
        <v>0</v>
      </c>
    </row>
    <row r="44" spans="1:13" ht="18.75" customHeight="1">
      <c r="A44" s="3">
        <v>3</v>
      </c>
      <c r="B44" s="23" t="s">
        <v>39</v>
      </c>
      <c r="C44" s="3">
        <v>0</v>
      </c>
      <c r="D44" s="3">
        <v>466</v>
      </c>
      <c r="E44" s="22">
        <f t="shared" si="7"/>
        <v>466</v>
      </c>
      <c r="F44" s="3">
        <v>458</v>
      </c>
      <c r="G44" s="3">
        <v>5</v>
      </c>
      <c r="H44" s="3">
        <v>2</v>
      </c>
      <c r="I44" s="20">
        <f t="shared" si="8"/>
        <v>465</v>
      </c>
      <c r="J44" s="3">
        <v>1</v>
      </c>
      <c r="K44" s="2">
        <v>0</v>
      </c>
      <c r="L44" s="2">
        <v>0</v>
      </c>
      <c r="M44" s="2">
        <v>0</v>
      </c>
    </row>
    <row r="45" spans="1:15" s="14" customFormat="1" ht="18.75" customHeight="1">
      <c r="A45" s="3">
        <v>4</v>
      </c>
      <c r="B45" s="23" t="s">
        <v>40</v>
      </c>
      <c r="C45" s="3">
        <v>7</v>
      </c>
      <c r="D45" s="3">
        <v>248</v>
      </c>
      <c r="E45" s="22">
        <f t="shared" si="7"/>
        <v>255</v>
      </c>
      <c r="F45" s="3">
        <v>237</v>
      </c>
      <c r="G45" s="3">
        <v>3</v>
      </c>
      <c r="H45" s="3">
        <v>15</v>
      </c>
      <c r="I45" s="20">
        <f t="shared" si="8"/>
        <v>255</v>
      </c>
      <c r="J45" s="3">
        <v>0</v>
      </c>
      <c r="K45" s="2">
        <v>0</v>
      </c>
      <c r="L45" s="2">
        <v>0</v>
      </c>
      <c r="M45" s="2">
        <v>0</v>
      </c>
      <c r="O45"/>
    </row>
    <row r="46" spans="1:13" ht="18.75" customHeight="1">
      <c r="A46" s="3">
        <v>5</v>
      </c>
      <c r="B46" s="23" t="s">
        <v>41</v>
      </c>
      <c r="C46" s="3">
        <v>6</v>
      </c>
      <c r="D46" s="3">
        <v>989</v>
      </c>
      <c r="E46" s="22">
        <f t="shared" si="7"/>
        <v>995</v>
      </c>
      <c r="F46" s="3">
        <v>859</v>
      </c>
      <c r="G46" s="3">
        <v>133</v>
      </c>
      <c r="H46" s="3">
        <v>0</v>
      </c>
      <c r="I46" s="20">
        <f t="shared" si="8"/>
        <v>992</v>
      </c>
      <c r="J46" s="3">
        <v>2</v>
      </c>
      <c r="K46" s="2">
        <v>0</v>
      </c>
      <c r="L46" s="2">
        <v>1</v>
      </c>
      <c r="M46" s="2">
        <v>0</v>
      </c>
    </row>
    <row r="47" spans="1:15" s="14" customFormat="1" ht="18.75" customHeight="1">
      <c r="A47" s="3">
        <v>6</v>
      </c>
      <c r="B47" s="23" t="s">
        <v>42</v>
      </c>
      <c r="C47" s="3">
        <v>4</v>
      </c>
      <c r="D47" s="3">
        <v>212</v>
      </c>
      <c r="E47" s="22">
        <f t="shared" si="7"/>
        <v>216</v>
      </c>
      <c r="F47" s="3">
        <v>187</v>
      </c>
      <c r="G47" s="3">
        <v>18</v>
      </c>
      <c r="H47" s="3">
        <v>0</v>
      </c>
      <c r="I47" s="20">
        <f t="shared" si="8"/>
        <v>205</v>
      </c>
      <c r="J47" s="3">
        <f>11-2</f>
        <v>9</v>
      </c>
      <c r="K47" s="2">
        <v>0</v>
      </c>
      <c r="L47" s="2">
        <v>0</v>
      </c>
      <c r="M47" s="2">
        <v>2</v>
      </c>
      <c r="O47"/>
    </row>
    <row r="48" spans="1:13" ht="18.75" customHeight="1">
      <c r="A48" s="3">
        <v>7</v>
      </c>
      <c r="B48" s="23" t="s">
        <v>43</v>
      </c>
      <c r="C48" s="3">
        <v>61</v>
      </c>
      <c r="D48" s="3">
        <v>1914</v>
      </c>
      <c r="E48" s="22">
        <f t="shared" si="7"/>
        <v>1975</v>
      </c>
      <c r="F48" s="3">
        <v>1912</v>
      </c>
      <c r="G48" s="3">
        <v>58</v>
      </c>
      <c r="H48" s="3">
        <v>0</v>
      </c>
      <c r="I48" s="20">
        <f t="shared" si="8"/>
        <v>1970</v>
      </c>
      <c r="J48" s="3">
        <f>E48-I48-M48</f>
        <v>3</v>
      </c>
      <c r="K48" s="3">
        <v>0</v>
      </c>
      <c r="L48" s="3">
        <v>0</v>
      </c>
      <c r="M48" s="3">
        <v>2</v>
      </c>
    </row>
    <row r="49" spans="1:13" ht="18.75" customHeight="1">
      <c r="A49" s="4"/>
      <c r="B49" s="25" t="s">
        <v>46</v>
      </c>
      <c r="C49" s="4">
        <f>C13+C33+C41</f>
        <v>1470</v>
      </c>
      <c r="D49" s="4">
        <f aca="true" t="shared" si="9" ref="D49:M49">D13+D33+D41</f>
        <v>10915</v>
      </c>
      <c r="E49" s="4">
        <f t="shared" si="9"/>
        <v>12385</v>
      </c>
      <c r="F49" s="4">
        <f t="shared" si="9"/>
        <v>10243</v>
      </c>
      <c r="G49" s="4">
        <f t="shared" si="9"/>
        <v>684</v>
      </c>
      <c r="H49" s="4">
        <f t="shared" si="9"/>
        <v>58</v>
      </c>
      <c r="I49" s="4">
        <f t="shared" si="9"/>
        <v>10985</v>
      </c>
      <c r="J49" s="4">
        <f t="shared" si="9"/>
        <v>811</v>
      </c>
      <c r="K49" s="4">
        <f t="shared" si="9"/>
        <v>427</v>
      </c>
      <c r="L49" s="4">
        <f t="shared" si="9"/>
        <v>35</v>
      </c>
      <c r="M49" s="4">
        <f t="shared" si="9"/>
        <v>127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1:A12"/>
    <mergeCell ref="B11:B12"/>
    <mergeCell ref="C11:E11"/>
    <mergeCell ref="F11:I11"/>
    <mergeCell ref="J11:J12"/>
    <mergeCell ref="A8:M8"/>
    <mergeCell ref="A9:M9"/>
    <mergeCell ref="K11:K12"/>
    <mergeCell ref="L11:L12"/>
    <mergeCell ref="M11:M12"/>
    <mergeCell ref="A7:M7"/>
    <mergeCell ref="L1:M2"/>
    <mergeCell ref="A3:D3"/>
    <mergeCell ref="F3:M3"/>
    <mergeCell ref="A4:D4"/>
    <mergeCell ref="F4:M4"/>
    <mergeCell ref="A6:M6"/>
  </mergeCells>
  <printOptions/>
  <pageMargins left="0.31496062992125984" right="0.2755905511811024" top="0.35" bottom="0.3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FPT</cp:lastModifiedBy>
  <cp:lastPrinted>2021-02-22T03:19:37Z</cp:lastPrinted>
  <dcterms:created xsi:type="dcterms:W3CDTF">2021-02-19T09:02:21Z</dcterms:created>
  <dcterms:modified xsi:type="dcterms:W3CDTF">2021-02-23T02:12:28Z</dcterms:modified>
  <cp:category/>
  <cp:version/>
  <cp:contentType/>
  <cp:contentStatus/>
</cp:coreProperties>
</file>