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bookViews>
  <sheets>
    <sheet name="Bảng cấp huyện" sheetId="2" r:id="rId1"/>
  </sheets>
  <definedNames>
    <definedName name="_xlnm.Print_Titles" localSheetId="0">'Bảng cấp huyện'!$5:$6</definedName>
  </definedNames>
  <calcPr calcId="125725"/>
  <fileRecoveryPr autoRecover="0"/>
</workbook>
</file>

<file path=xl/calcChain.xml><?xml version="1.0" encoding="utf-8"?>
<calcChain xmlns="http://schemas.openxmlformats.org/spreadsheetml/2006/main">
  <c r="C254" i="2"/>
  <c r="C250" s="1"/>
  <c r="C14"/>
  <c r="C7" s="1"/>
  <c r="C200"/>
  <c r="C59"/>
  <c r="C116"/>
  <c r="C219"/>
  <c r="C106"/>
  <c r="C237"/>
  <c r="C227"/>
  <c r="C92"/>
  <c r="C58" l="1"/>
  <c r="C245"/>
  <c r="C199" s="1"/>
  <c r="C186"/>
  <c r="C196"/>
  <c r="C178"/>
  <c r="C175"/>
  <c r="C163"/>
  <c r="C156"/>
  <c r="C146"/>
  <c r="C126"/>
  <c r="C105" s="1"/>
  <c r="C53"/>
  <c r="C35" s="1"/>
  <c r="C142" l="1"/>
  <c r="C182"/>
  <c r="C285" l="1"/>
</calcChain>
</file>

<file path=xl/sharedStrings.xml><?xml version="1.0" encoding="utf-8"?>
<sst xmlns="http://schemas.openxmlformats.org/spreadsheetml/2006/main" count="462" uniqueCount="413">
  <si>
    <t>STT</t>
  </si>
  <si>
    <t>Lĩnh vực/Tiêu chí/Tiêu chí thành phần</t>
  </si>
  <si>
    <t xml:space="preserve"> Điểm tối đa </t>
  </si>
  <si>
    <t>Chỉ số</t>
  </si>
  <si>
    <t>Ghi chú</t>
  </si>
  <si>
    <t>Điều tra XHH</t>
  </si>
  <si>
    <t>Điểm đạt được</t>
  </si>
  <si>
    <t>CÔNG TÁC CHỈ ĐẠO ĐIỀU HÀNH CCHC</t>
  </si>
  <si>
    <t xml:space="preserve">Hoàn thành từ 80% - 100% kế hoạch thì điểm đánh giá được tính theo công thức </t>
  </si>
  <si>
    <t>Hoàn thành dưới 80% kế hoạch: 0</t>
  </si>
  <si>
    <t>Công tác kiểm tra CCHC</t>
  </si>
  <si>
    <t>Xử lý các vấn đề phát hiện qua kiểm tra</t>
  </si>
  <si>
    <t>Công tác tuyên truyền CCHC</t>
  </si>
  <si>
    <t>1.6</t>
  </si>
  <si>
    <t>Thực hiện các nhiệm vụ được UBND tỉnh, Chủ tịch UBND tỉnh giao</t>
  </si>
  <si>
    <t>Hoàn thành đúng tiến độ 100% số nhiệm vụ được giao trong năm: 2</t>
  </si>
  <si>
    <t>ĐTXHH</t>
  </si>
  <si>
    <t>2.1</t>
  </si>
  <si>
    <t>Theo dõi thi hành pháp luật (TDTHPL)</t>
  </si>
  <si>
    <t>2.1.1</t>
  </si>
  <si>
    <t>Thực hiện các hoạt động về TDTHPL</t>
  </si>
  <si>
    <t>2.1.2</t>
  </si>
  <si>
    <t>Xử lý kết quả theo dõi thi hành pháp luật</t>
  </si>
  <si>
    <t>2.2</t>
  </si>
  <si>
    <t>Dưới 70% số văn bản đã xử lý/kiến nghị xử lý: 0</t>
  </si>
  <si>
    <t>2.3</t>
  </si>
  <si>
    <t>2.4</t>
  </si>
  <si>
    <t>2.4.1</t>
  </si>
  <si>
    <t>2.4.2</t>
  </si>
  <si>
    <t>2.4.3</t>
  </si>
  <si>
    <t>2.4.4</t>
  </si>
  <si>
    <t>CẢI CÁCH THỦ TỤC HÀNH CHÍNH</t>
  </si>
  <si>
    <t>3.1</t>
  </si>
  <si>
    <t>3.1.1</t>
  </si>
  <si>
    <t>3.1.2</t>
  </si>
  <si>
    <t>3.2</t>
  </si>
  <si>
    <t>Kết quả giải quyết TTHC</t>
  </si>
  <si>
    <t xml:space="preserve">Từ 95 % - 100% số hồ sơ TTHC trong năm được giải quyết đúng hạn thì điểm đánh giá được tính theo công thức </t>
  </si>
  <si>
    <t>Dưới 95% số hồ sơ TTHC trong năm được giải quyết đúng hạn: 0</t>
  </si>
  <si>
    <t>3.3</t>
  </si>
  <si>
    <t>3.3.1</t>
  </si>
  <si>
    <t>3.3.2</t>
  </si>
  <si>
    <t>Không thực hiện: 0</t>
  </si>
  <si>
    <t>3.4</t>
  </si>
  <si>
    <t xml:space="preserve">Công tác tiếp nhận, xử lý phản ánh, kiến nghị (PAKN) của cá nhân, tổ chức đối với TTHC thuộc thẩm quyền giải quyết </t>
  </si>
  <si>
    <t>3.4.1</t>
  </si>
  <si>
    <t>Tổ chức thực hiện việc tiếp nhận PAKN của cá nhân, tổ chức đối với TTHC thuộc thẩm quyền giải quyết đúng quy định</t>
  </si>
  <si>
    <t>Không thực hiện đúng quy định: 0</t>
  </si>
  <si>
    <t>3.4.2</t>
  </si>
  <si>
    <t>Xử lý PAKN của cá nhân, tổ chức đối với TTHC thuộc thẩm quyền giải quyết của tỉnh</t>
  </si>
  <si>
    <t>100% số PAKN được xử lý hoặc kiến nghị xử lý: 1</t>
  </si>
  <si>
    <t>3.5</t>
  </si>
  <si>
    <t>Sự hài lòng của cá nhân, tổ chức đối với sự phục vụ và giải quyết TTHC của cơ quan</t>
  </si>
  <si>
    <t>4.1</t>
  </si>
  <si>
    <t>4.1.1</t>
  </si>
  <si>
    <t>Không đúng quy định: 0</t>
  </si>
  <si>
    <t>4.1.2</t>
  </si>
  <si>
    <t>4.2</t>
  </si>
  <si>
    <t>Thực hiện quy định về sử dụng biên chế được cấp có thẩm quyền giao</t>
  </si>
  <si>
    <t>4.2.1</t>
  </si>
  <si>
    <t>Thực hiện quy định về sử dụng biên chế hành chính</t>
  </si>
  <si>
    <t>4.2.2</t>
  </si>
  <si>
    <t>4.3</t>
  </si>
  <si>
    <t>Thực hiện phân cấp quản lý</t>
  </si>
  <si>
    <t>4.3.1</t>
  </si>
  <si>
    <t>Thực hiện các quy định về phân cấp quản lý do UBND tỉnh ban hành</t>
  </si>
  <si>
    <t>4.3.2</t>
  </si>
  <si>
    <t>4.3.3</t>
  </si>
  <si>
    <t>Xử lý các vấn đề về phân cấp phát hiện qua kiểm tra</t>
  </si>
  <si>
    <t>100% số vấn đề phát hiện được xử lý hoặc kiến nghị xử lý: 1</t>
  </si>
  <si>
    <t>Dưới 100% số vấn đề phát hiện được xử lý hoặc kiến nghị xử lý: 0</t>
  </si>
  <si>
    <t>XÂY DỰNG VÀ NÂNG CAO CHẤT LƯỢNG ĐỘI NGŨ CÁN BỘ, CÔNG CHỨC, VIÊN CHỨC</t>
  </si>
  <si>
    <t>5.1</t>
  </si>
  <si>
    <t>Thực hiện cơ cấu công chức, viên chức theo vị trí việc làm</t>
  </si>
  <si>
    <t>Không thực hiện đúng quy định VTVL: 0</t>
  </si>
  <si>
    <t>5.2</t>
  </si>
  <si>
    <t>5.2.1</t>
  </si>
  <si>
    <t>Đúng quy định: 0.5</t>
  </si>
  <si>
    <t>5.2.2</t>
  </si>
  <si>
    <t>5.3</t>
  </si>
  <si>
    <t>5.4</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</si>
  <si>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</si>
  <si>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</si>
  <si>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</si>
  <si>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</si>
  <si>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</si>
  <si>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5.5</t>
  </si>
  <si>
    <t>5.6</t>
  </si>
  <si>
    <t>Tình trạng tiêu cực trong tuyển dụng, bổ nhiệm công chức, viên chức</t>
  </si>
  <si>
    <t>Tính công khai, minh bạch trong công tác tuyển dụng, bổ nhiệm công chức, viên chức</t>
  </si>
  <si>
    <t>Tác động của cải cách đến chất lượng đội ngũ công chức, viên chức</t>
  </si>
  <si>
    <t>5.7.1</t>
  </si>
  <si>
    <t>Năng lực chuyên môn của công chức trong phối hợp, xử lý công việc</t>
  </si>
  <si>
    <t>5.7.2</t>
  </si>
  <si>
    <t>Tinh thần trách nhiệm của công chức trong phối hợp, xử lý công việc</t>
  </si>
  <si>
    <t>Tình trạng công chức lợi dụng chức vụ, quyền hạn để trục lợi cá nhân trong phối hợp, xử lý công việc</t>
  </si>
  <si>
    <t>CẢI CÁCH TÀI CHÍNH CÔNG</t>
  </si>
  <si>
    <t>6.1</t>
  </si>
  <si>
    <t>Thực hiện cơ chế tự chủ, tự chịu trách nhiệm về sử dụng kinh phí quản lý hành chính</t>
  </si>
  <si>
    <t>6.2</t>
  </si>
  <si>
    <t>6.3</t>
  </si>
  <si>
    <t>Tác động của cải cách đến quản lý tài chính công</t>
  </si>
  <si>
    <t>6.3.1</t>
  </si>
  <si>
    <t>Thực hiện tiết kiệm, chống lãng phí trong quản lý, sử dụng kinh phí của cơ quan, đơn vị</t>
  </si>
  <si>
    <t>6.3.2</t>
  </si>
  <si>
    <t>Tính hiệu quả của việc thực hiện cơ chế tự chủ, tự chịu trách nhiệm về sử dụng biên chế và kinh phí quản lý hành chính</t>
  </si>
  <si>
    <t>HIỆN ĐẠI HÓA HÀNH CHÍNH</t>
  </si>
  <si>
    <t>7.1</t>
  </si>
  <si>
    <t xml:space="preserve">Ứng dụng công nghệ thông tin (CNTT) </t>
  </si>
  <si>
    <t>7.1.1</t>
  </si>
  <si>
    <t>7.1.2</t>
  </si>
  <si>
    <t>Tỷ lệ trao đổi văn bản điện tử của cơ quan với các cơ quan hành chính nhà nước trên phần mềm quản lý văn bản và điều hành</t>
  </si>
  <si>
    <t>7.1.3</t>
  </si>
  <si>
    <t>7.1.4</t>
  </si>
  <si>
    <t>7.2</t>
  </si>
  <si>
    <t>7.2.1</t>
  </si>
  <si>
    <t>Dưới 10% số hồ sơ TTHC: 0</t>
  </si>
  <si>
    <t>7.3</t>
  </si>
  <si>
    <t>Thực hiện tiếp nhận hồ sơ, trả kết quả giải quyết TTHC qua dịch vụ bưu chính công ích (BCCI)</t>
  </si>
  <si>
    <t>7.3.1</t>
  </si>
  <si>
    <t>7.3.2</t>
  </si>
  <si>
    <t>Tỷ lệ kết quả giải quyết TTHC được trả qua dịch vụ BCCI</t>
  </si>
  <si>
    <t>7.4</t>
  </si>
  <si>
    <t>7.4.1</t>
  </si>
  <si>
    <t>7.4.2</t>
  </si>
  <si>
    <t>7.4.3</t>
  </si>
  <si>
    <t>Kịp thời cập nhật tài liệu, điều chỉnh, xây dựng mới các quy trình ISO theo sự thay đổi của TTHC</t>
  </si>
  <si>
    <t>7.5</t>
  </si>
  <si>
    <t>Tác động của cải cách đến hiện đại hóa hành chính</t>
  </si>
  <si>
    <t>7.5.1</t>
  </si>
  <si>
    <t>Tính kịp thời của thông tin được cung cấp trên Cổng/Trang thông tin điện tử của cơ quan, đơn vị</t>
  </si>
  <si>
    <t>7.5.2</t>
  </si>
  <si>
    <t>Mức độ đầy đủ của thông tin được cung cấp trên Cổng/Trang thông tin của cơ quan, đơn vị</t>
  </si>
  <si>
    <t>7.5.3</t>
  </si>
  <si>
    <t>Mức độ thuận tiện trong việc truy cập, khai thác thông tin trên Trang thông tin điện tử của cơ quan, đơn vị</t>
  </si>
  <si>
    <t>7.5.4</t>
  </si>
  <si>
    <t>Tính hiệu quả trong việc thực hiện quy trình ISO</t>
  </si>
  <si>
    <t xml:space="preserve">TỔNG ĐIỂM </t>
  </si>
  <si>
    <t xml:space="preserve">Điểm đánh giá </t>
  </si>
  <si>
    <t>Điểm thẩm định</t>
  </si>
  <si>
    <t>6.2.1</t>
  </si>
  <si>
    <t xml:space="preserve">6.2.2 </t>
  </si>
  <si>
    <t>6.2.3</t>
  </si>
  <si>
    <t>Hoạt động của Trang thông tin điện tử</t>
  </si>
  <si>
    <t>Trang thông tin điện tử không hoạt động: 0</t>
  </si>
  <si>
    <t>Đúng quy định: 1</t>
  </si>
  <si>
    <t>Sự năng động, quyết tâm của lãnh đạo trong chỉ đạo, điều hành thực hiện CCHC tại cơ quan</t>
  </si>
  <si>
    <t>Tác động của cải cách đến quản lý cán bộ, công chức, viên chức</t>
  </si>
  <si>
    <t>Tỷ lệ TTHC cung cấp trực tuyến mức độ 3, 4 có phát sinh hồ sơ trong năm</t>
  </si>
  <si>
    <t xml:space="preserve">Từ 95% - 100% số hồ sơ TTHC trong năm được giải quyết đúng hạn thì điểm đánh giá được tính theo công thức </t>
  </si>
  <si>
    <t>Có thực hiện: 1</t>
  </si>
  <si>
    <t>Thực hiện kiểm tra, đánh giá định kỳ đối với các nhiệm vụ quản lý nhà nước đã phân cấp</t>
  </si>
  <si>
    <t>5.4.1</t>
  </si>
  <si>
    <t>5.4.2</t>
  </si>
  <si>
    <t>Cán bộ, công chức cấp xã</t>
  </si>
  <si>
    <t>Cung cấp dịch vụ công trực tuyến</t>
  </si>
  <si>
    <t>PHỤ LỤC 2</t>
  </si>
  <si>
    <t>Dưới 20% số đơn vị: 0</t>
  </si>
  <si>
    <t>Tác động của cải cách đến chất lượng VBQPPL do UBND cấp huyện ban hành</t>
  </si>
  <si>
    <t>Tính đồng bộ, thống nhất của VBQPPL của UBND cấp huyện ban hành</t>
  </si>
  <si>
    <t>Tính hợp lý của các VBQPPL của UBND cấp huyện ban hành</t>
  </si>
  <si>
    <t>Tính khả thi của các VBQPPL của UBND cấp huyện ban hành</t>
  </si>
  <si>
    <t>Tính kịp thời trong việc phát hiện và xử lý các bất cập, vướng mắc trong tổ chức thực hiện VBQPPL của UBND cấp huyện ban hành</t>
  </si>
  <si>
    <t>Thực hiện cơ chế một cửa, cơ chế một cửa liên thông tại UBND cấp huyện, UBND cấp xã</t>
  </si>
  <si>
    <t>Tại UBND cấp huyện</t>
  </si>
  <si>
    <t>Tại UBND cấp xã</t>
  </si>
  <si>
    <t xml:space="preserve">Sắp xếp tổ chức bộ máy và kiện toàn chức năng, nhiệm vụ của các phòng chuyên môn cấp huyện và các đơn vị sự nghiệp công lập (ĐVSNCL) trực thuộc </t>
  </si>
  <si>
    <t xml:space="preserve">Thực hiện quy định về số lượng người làm việc trong các ĐVSNCL trực thuộc </t>
  </si>
  <si>
    <t>Trong năm không có cán bộ, công chức, viên chức làm việc tại cơ quan cấp huyện bị kỷ luật từ mức khiển trách trở lên: 1</t>
  </si>
  <si>
    <t>Tỷ lệ cán bộ đạt chuẩn</t>
  </si>
  <si>
    <t>Tỷ lệ công chức đạt chuẩn</t>
  </si>
  <si>
    <t>Dưới 80% cán bộ đạt chuẩn: 0</t>
  </si>
  <si>
    <t>Dưới 80% công chức đạt chuẩn: 0</t>
  </si>
  <si>
    <t>Tỷ lệ TTHC đã triển khai có phát sinh hồ sơ tiếp nhận/trả kết quả giải quyết qua dịch vụ BCCI</t>
  </si>
  <si>
    <t>Dưới 50% số TTHC có phát sinh hồ sơ: 0</t>
  </si>
  <si>
    <t>Tỷ lệ hồ sơ TTHC được tiếp nhận qua dịch vụ BCCI</t>
  </si>
  <si>
    <t>7.3.3</t>
  </si>
  <si>
    <t>8.1</t>
  </si>
  <si>
    <t>8.2</t>
  </si>
  <si>
    <t>Công bố kịp thời hệ thống QLCL phù hợp TCVN ISO 9001 áp dụng tại đơn vị</t>
  </si>
  <si>
    <t>7.6</t>
  </si>
  <si>
    <t>BỘ CHỈ SỐ CẢI CÁCH HÀNH CHÍNH CỦA ỦY BAN NHÂN DÂN HUYỆN, THÀNH PHỐ</t>
  </si>
  <si>
    <t>Điểm đánh giá</t>
  </si>
  <si>
    <t>Điểm điều tra xã hội học</t>
  </si>
  <si>
    <t>Thực hiện cơ chế tự chủ, tự chịu trách nhiệm tại các đơn vị sự nghiệp công lập (ĐVSNCL) trực thuộc</t>
  </si>
  <si>
    <t xml:space="preserve">Áp dụng, duy trì, cải tiến và công bố Hệ thống quản lý chất lượng phù hợp theo tiêu chuẩn quốc gia TCVN ISO 9001 trong hoạt động của UBND cấp xã </t>
  </si>
  <si>
    <t>Kiểm tra tình hình thi hành pháp luật: 0,5</t>
  </si>
  <si>
    <t>Tính hợp lý trong việc phân cấp thực hiện các nhiệm vụ quản lý nhà nước: 1</t>
  </si>
  <si>
    <t>Tác động của cải cách hành chính đến tổ chức bộ máy hành chính</t>
  </si>
  <si>
    <t>Tình hình thực hiện quy chế làm việc của UBND cấp huyện: 1</t>
  </si>
  <si>
    <t>7.2.2</t>
  </si>
  <si>
    <t>Công khai TTHC</t>
  </si>
  <si>
    <t>Mức độ thực hiện rà soát và kiến nghị đơn giản hóa TTHC thuộc phạm vi chức năng quản lý</t>
  </si>
  <si>
    <t>Thực hiện rà soát, kiến nghị phương án đơn giản hóa (trường hợp phương án kiến nghị được UBND tỉnh  phê duyệt): 2</t>
  </si>
  <si>
    <t>Thực hiện rà soát, kiến nghị phương án đơn giản hóa TTHC (trường hợp phương án kiến nghị không được UBND tỉnh phê duyệt): 1</t>
  </si>
  <si>
    <t>Không thực hiện rà soát: 0</t>
  </si>
  <si>
    <t>Dưới 100% hồ sơ TTHC: 0</t>
  </si>
  <si>
    <t>Đúng quy định: 2</t>
  </si>
  <si>
    <t>Công khai TTHC đầy đủ, đúng quy định tại nơi tiếp nhận và trả kết quả cấp huyện và Trang/Cổng thông tin điện tử của huyện</t>
  </si>
  <si>
    <t>Công khai TTHC đầy đủ, đúng quy định tại nơi tiếp nhận và trả kết quả của Ủy ban nhân dân cấp xã</t>
  </si>
  <si>
    <t>100% số UBND cấp xã thực hiện công khai TTHC đầy đủ, đúng quy định tại nơi tiếp nhận và trả kết quả: 2</t>
  </si>
  <si>
    <t>Dưới 100% số UBND cấp xã thực hiện công khai TTHC đầy đủ, đúng quy định tại nơi tiếp nhận và trả kết quả: 0</t>
  </si>
  <si>
    <t>Đúng quy định: 1,5</t>
  </si>
  <si>
    <t>2.3.1</t>
  </si>
  <si>
    <t>Dưới 70% số văn bản đã xử lý: 0</t>
  </si>
  <si>
    <t>2.3.2</t>
  </si>
  <si>
    <t>Dưới 70% số văn bản đã kiến nghị xử lý: 0</t>
  </si>
  <si>
    <t xml:space="preserve">Từ 70% - 100% số văn bản đã xử lý thì điểm đánh giá được tính theo công thức </t>
  </si>
  <si>
    <t xml:space="preserve">Từ 70% - 100% số văn bản đã kiến nghị xử lý thì điểm đánh giá được tính theo công thức </t>
  </si>
  <si>
    <t>Thực hiện đánh giá nội bộ và xem xét của lãnh đạo tối thiểu một năm một lần</t>
  </si>
  <si>
    <t>Thực hiện rà soát và không kiến nghị phương án đơn giản hóa TTHC: 0,5</t>
  </si>
  <si>
    <t>Sáng kiến hoặc giải pháp mới trong cải cách hành chính</t>
  </si>
  <si>
    <t>Không có sáng kiến hoặc giải pháp mới: 0</t>
  </si>
  <si>
    <t>Ban hành đầy đủ văn bản xử lý hoặc kiến nghị xử lý kết quả TDTHPL theo thẩm quyền: 1</t>
  </si>
  <si>
    <t>Không ban hành đầy đủ văn bản xử lý hoặc kiến nghị xử lý kết quả TDTHPL theo thẩm quyền: 0</t>
  </si>
  <si>
    <t xml:space="preserve">Từ 70% - 100% số văn bản đã được xử lý hoặc kiến nghị xử lý thì điểm đánh giá được tính theo công thức </t>
  </si>
  <si>
    <t>3.5.1</t>
  </si>
  <si>
    <t>3.5.2</t>
  </si>
  <si>
    <t>Dưới 60%: 0</t>
  </si>
  <si>
    <t>sửa</t>
  </si>
  <si>
    <t xml:space="preserve"> </t>
  </si>
  <si>
    <t>Thực hiện việc xin lỗi người dân, tổ chức khi để xảy ra trễ hẹn trong giải quyết hồ sơ TTHC</t>
  </si>
  <si>
    <t>3.5.3</t>
  </si>
  <si>
    <t xml:space="preserve">Thực hiện quy định về việc báo cáo tiến độ, kết quả giải quyết hồ sơ TTHC </t>
  </si>
  <si>
    <t>Đầy đủ, đúng quy định: 1</t>
  </si>
  <si>
    <t>Không đầy đủ hoặc không đúng quy định: 0</t>
  </si>
  <si>
    <t>Thực hiện đúng quy định: 1</t>
  </si>
  <si>
    <t>Thực hiện đúng quy định : 1</t>
  </si>
  <si>
    <t>Không đúng quy định : 0</t>
  </si>
  <si>
    <t>Từ 50% số TTHC trở lên có phát sinh hồ sơ: 0,5</t>
  </si>
  <si>
    <t>Dưới 10% số hồ sơ: 0</t>
  </si>
  <si>
    <t>8.2.1</t>
  </si>
  <si>
    <t>Chỉ số hài lòng về tiếp cận dịch vụ</t>
  </si>
  <si>
    <t>8.2.2</t>
  </si>
  <si>
    <t>Chỉ số hài lòng về tổ chức giải quyết TTHC</t>
  </si>
  <si>
    <t>8.2.3</t>
  </si>
  <si>
    <t>8.2.4</t>
  </si>
  <si>
    <t>8.2.5</t>
  </si>
  <si>
    <t>Chỉ số hài lòng về công chức giải quyết TTHC</t>
  </si>
  <si>
    <t>Chỉ số hài lòng về kết quả giải quyết TTHC</t>
  </si>
  <si>
    <t>Chỉ số hài lòng về việc tiếp nhận, xử lý phản ánh, kiến nghị liên quan đến TTHC</t>
  </si>
  <si>
    <t>Tỷ lệ TTHC thuộc thẩm quyền của UBND cấp huyện, UBND cấp xã thực hiện việc tiếp nhận, trả kết quả tại Bộ phận một cửa</t>
  </si>
  <si>
    <t>Tỷ lệ TTHC hoặc nhóm TTHC thuộc thẩm quyền được giải quyết theo hình thức liên thông (cùng cấp hoặc giữa các cấp chính quyền) đúng quy định</t>
  </si>
  <si>
    <t>100% số TTHC thuộc thẩm quyền: 1</t>
  </si>
  <si>
    <t>Dưới 100% TTHC thuộc thẩm quyền thực hiện tại Bộ phận một cửa của UBND cấp huyện, UBND cấp xã: 0</t>
  </si>
  <si>
    <t xml:space="preserve">Thực hiện quy định về bổ nhiệm vị trí lãnh đạo tại các cơ quan hành chính, ĐVSNCL </t>
  </si>
  <si>
    <t>Trong năm không có cán bộ, công chức cấp xã bị kỷ luật với hình thức cảnh cáo trở lên: 1</t>
  </si>
  <si>
    <t>Áp dụng, duy trì, cải tiến và tự công bố Hệ thống quản lý chất lượng phù hợp theo tiêu chuẩn quốc gia TCVN ISO 9001 trong hoạt động của UBND cấp huyện</t>
  </si>
  <si>
    <t>Từ 60% số đơn vị trở lên: 1</t>
  </si>
  <si>
    <t>Từ 40%- dưới 60% số đơn vị: 0,5</t>
  </si>
  <si>
    <t>Dưới 40% số đơn vị: 0</t>
  </si>
  <si>
    <t xml:space="preserve">Từ 70% - 100% số vấn đề phát hiện được xử lý hoặc kiến nghị xử lý thì điểm đánh giá được tính theo công thức </t>
  </si>
  <si>
    <t>Dưới 70% số vấn đề đã xử lý/kiến nghị xử lý: 0</t>
  </si>
  <si>
    <t>Có 1 sáng kiến hoặc giải pháp mới: 1</t>
  </si>
  <si>
    <t>bổ sung</t>
  </si>
  <si>
    <t>Thực hiện kế hoạch của UBND tỉnh và hướng dẫn của các bộ, ngành về tổ chức bộ máy</t>
  </si>
  <si>
    <t>Sử dụng không đúng quy định biên chế hành chính được giao: 0</t>
  </si>
  <si>
    <t>Sử dụng không đúng số lượng người làm việc được giao: 0</t>
  </si>
  <si>
    <t>Thực hiện đúng và đầy đủ các quy định: 1</t>
  </si>
  <si>
    <t>Thực hiện đúng quy định VTVL: 1</t>
  </si>
  <si>
    <t>Kiến nghị xử lý văn bản QPPL có nội dung sai phạm phát hiện qua kiểm tra</t>
  </si>
  <si>
    <t>Thực hiện không đúng quy định: 0</t>
  </si>
  <si>
    <t>Không cử cán bộ, công chức đi đào tạo, bồi dưỡng: 0</t>
  </si>
  <si>
    <t>Không có sai phạm được phát hiện trong năm: 1</t>
  </si>
  <si>
    <t>Duy trì cập nhật thường xuyên, đầy đủ: 1</t>
  </si>
  <si>
    <t>Cập nhật không đầy đủ: 0,5</t>
  </si>
  <si>
    <t>Từ 90% số văn bản trở lên: 1</t>
  </si>
  <si>
    <t xml:space="preserve">Xử lý theo thẩm quyền văn bản sai phạm </t>
  </si>
  <si>
    <t xml:space="preserve">bổ sung </t>
  </si>
  <si>
    <t>Thực hiện quy định về cơ cấu số lượng lãnh đạo tại UBND cấp huyện</t>
  </si>
  <si>
    <t>Không thực hiện đúng quy định về cơ cấu số lượng lãnh đạo cấp phòng thuộc UBND huyện và tương đương: 0</t>
  </si>
  <si>
    <t>100% cán bộ đạt chuẩn: 1</t>
  </si>
  <si>
    <t>Từ 80% - dưới 100% cán bộ đạt chuẩn: 0,5</t>
  </si>
  <si>
    <t>100% công chức đạt chuẩn: 1</t>
  </si>
  <si>
    <t>Từ  80% - dưới 100% công chức đạt chuẩn: 0,5</t>
  </si>
  <si>
    <t>Cử cán bộ, công chức, viên chức đi đào tạo, bồi dưỡng theo kế hoạch của UBND tỉnh: 0,5</t>
  </si>
  <si>
    <t>Từ 60% đến dưới 90%: 0,5</t>
  </si>
  <si>
    <t>8.3</t>
  </si>
  <si>
    <t>Mức độ thu hút đầu tư trên địa bàn</t>
  </si>
  <si>
    <t>8.4</t>
  </si>
  <si>
    <t>Số lượng doanh nghiệp thành lập mới trên địa bàn</t>
  </si>
  <si>
    <t>Thực hiện thu ngân sách hằng năm của huyện, thành phố theo kế hoạch được UBND tỉnh giao</t>
  </si>
  <si>
    <t>Thấp hơn so với năm trước liền kề: 0</t>
  </si>
  <si>
    <t>Không hoàn thành chỉ tiêu được giao:0</t>
  </si>
  <si>
    <t>4.1.3</t>
  </si>
  <si>
    <t>Đạt tỷ lệ từ 10% trở lên: 1</t>
  </si>
  <si>
    <t>4.2.3</t>
  </si>
  <si>
    <t>Sử dụng đúng quy định biên chế hành chính được giao: 1</t>
  </si>
  <si>
    <t>Sử dụng đúng số lượng người làm việc được giao: 1</t>
  </si>
  <si>
    <t>Triển khai Kiến trúc chính quyền điện tử theo Quyết định của Ủy ban nhân dân tỉnh</t>
  </si>
  <si>
    <t>Thực hiện đúng quy định:1,5</t>
  </si>
  <si>
    <t>Không thực hiện:0</t>
  </si>
  <si>
    <t>Vận hành Hệ thống thông tin một cửa điện tử</t>
  </si>
  <si>
    <t>Có thực hiện : 1</t>
  </si>
  <si>
    <t>8.6</t>
  </si>
  <si>
    <t>Tỷ lệ đóng góp vào thu ngân sách tỉnh của khu vực doanh nghiệp</t>
  </si>
  <si>
    <t>Tăng so với năm trước liền kề: 1</t>
  </si>
  <si>
    <t>Không tăng so với năm trước liền kề: 0</t>
  </si>
  <si>
    <t>Tỷ lệ giảm đầu mối bên trong của các ĐVSNCL trực thuộc so với năm 2015</t>
  </si>
  <si>
    <t>Thực hiện đúng quy định về cơ cấu số lượng lãnh đạo cấp phòng thuộc UBND huyện và tương đương: 1</t>
  </si>
  <si>
    <t>5.8.1</t>
  </si>
  <si>
    <t>5.8.2</t>
  </si>
  <si>
    <t>5.8.3</t>
  </si>
  <si>
    <t>Có sai phạm được phát hiện:0</t>
  </si>
  <si>
    <t>8.5</t>
  </si>
  <si>
    <t>Bằng so với năm trước liền kề: 0,5</t>
  </si>
  <si>
    <t>Đạt hoặc vượt chỉ tiêu dưới 2%: 0,25</t>
  </si>
  <si>
    <t>Công tác triển khai, đôn đốc thực hiện các nội dung, nhiệm vụ CCHC của tỉnh tại cơ quan: 1</t>
  </si>
  <si>
    <t xml:space="preserve">Đạt tỷ lệ dưới 10% thì điểm đánh giá được tính theo công thức
</t>
  </si>
  <si>
    <t>Không thực hiện đúng hoặc thực hiện không đầy đủ các quy định: 0</t>
  </si>
  <si>
    <t xml:space="preserve">Thực hiện quy định về tuyển dụng, tiếp nhận công chức </t>
  </si>
  <si>
    <t xml:space="preserve">Thực hiện công tác đào tạo, bồi dưỡng cán bộ, công chức, viên chức trong năm theo kế hoạch </t>
  </si>
  <si>
    <t>Tự 
đánh giá</t>
  </si>
  <si>
    <r>
      <t xml:space="preserve">Tuyển dụng, tiếp nhận công chức, viên chức </t>
    </r>
    <r>
      <rPr>
        <i/>
        <sz val="12"/>
        <rFont val="Times New Roman"/>
        <family val="1"/>
        <charset val="163"/>
      </rPr>
      <t>(trường hợp trong năm huyện không thực hiện tuyển dụng, tiếp nhận công chức, viên chức thì không đánh giá nội dung này)</t>
    </r>
  </si>
  <si>
    <t xml:space="preserve">Thực hiện quy định về tuyển dụng, tiếp nhận viên chức tại các đơn vị sự nghiệp công lập </t>
  </si>
  <si>
    <t xml:space="preserve">Điểm đánh giá tính theo công thức: 
</t>
  </si>
  <si>
    <t>23,5</t>
  </si>
  <si>
    <t>76,5</t>
  </si>
  <si>
    <t xml:space="preserve"> Thực hiện Kế hoạch CCHC</t>
  </si>
  <si>
    <t>Từ 30% số đơn vị trở lên :1</t>
  </si>
  <si>
    <t>Từ 20%- dưới 30% số đơn vị: 0,5</t>
  </si>
  <si>
    <t>tiêu chí cụ thể hóa</t>
  </si>
  <si>
    <t>dưới 60% số TTHC: 0</t>
  </si>
  <si>
    <t>3.4.3</t>
  </si>
  <si>
    <t>Tiêu chí mới</t>
  </si>
  <si>
    <t>xem lại</t>
  </si>
  <si>
    <t>k sửa</t>
  </si>
  <si>
    <t>Thực hiện đúng quy định về việc phân phối kết quả tài chính hoặc sử dụng kinh phí tiết kiệm chi thường xuyên trong năm tại các ĐVSNCL</t>
  </si>
  <si>
    <t>Dưới 50% số TTHC cung cấp trực tuyến mức độ 3, 4 có phát sinh hồ sơ: 0</t>
  </si>
  <si>
    <t>Tỷ lệ hồ sơ TTHC được xử lý trực tuyến mức độ 3 và 4</t>
  </si>
  <si>
    <t>Từ 50% số TTHC trở lên cung cấp trực tuyến mức độ 3, 4 có phát sinh hồ sơ: 1,5</t>
  </si>
  <si>
    <t>Từ 20% số hồ sơ TTHC trở lên: 1,5</t>
  </si>
  <si>
    <t>Từ 10% số hồ sơ TTHC trở lên: 0,5</t>
  </si>
  <si>
    <t>Cao hơn so với năm trước liền kề: 1</t>
  </si>
  <si>
    <t xml:space="preserve">Thực hiện không đầy đủ một trong các yêu cầu về số lượng, nội dung và thời hạn  gửi báo cáo theo quy định: 0 </t>
  </si>
  <si>
    <t>Thực hiện kiểm tra trên địa bàn theo kế hoạch</t>
  </si>
  <si>
    <t>điều chỉnh điểm</t>
  </si>
  <si>
    <t>tiêu chí mới, sửa</t>
  </si>
  <si>
    <t>Sửa theo Bộ</t>
  </si>
  <si>
    <t>Xử lý VBQPPL sau rà soát, hệ thống hóa</t>
  </si>
  <si>
    <t>Tiêu chí năm 2018</t>
  </si>
  <si>
    <t>Thực hiện đúng quy định: 0,5</t>
  </si>
  <si>
    <t>100% TTHC thuộc thẩm quyền của UBND cấp huyện thực hiện việc tiếp nhận, trả kết quả tại Bộ phận một cửa: 0,5</t>
  </si>
  <si>
    <t>100% TTHC thuộc thẩm quyền của UBND cấp xã thực hiện việc tiếp nhận, trả kết quả tại Bộ phận một cửa:0,5</t>
  </si>
  <si>
    <t>Đưa TTHC ngành dọc thực hiện việc tiếp nhận hồ sơ tại Bộ phận một của cấp huyện theo danh mục được phê duyệt</t>
  </si>
  <si>
    <t>Từ 80 % số TTHC trở lên:1</t>
  </si>
  <si>
    <t>Từ 60% - dưới 80% số TTHC: 0,5</t>
  </si>
  <si>
    <t>không sửa</t>
  </si>
  <si>
    <t>Tỷ lệ giảm biên chế so với năm 2015</t>
  </si>
  <si>
    <t>sửa điểm</t>
  </si>
  <si>
    <t>Đưa công thức vào</t>
  </si>
  <si>
    <t>sửa công thức</t>
  </si>
  <si>
    <t>giảm %5 theo BNV</t>
  </si>
  <si>
    <t>Tăng từ 10% đến dưới 20% so với năm trước liền kề thì điểm đánh giá được tính theo công thức</t>
  </si>
  <si>
    <t>thêm công thức, tăng tỷ lệ</t>
  </si>
  <si>
    <t>Mức độ thực hiện các chỉ tiêu phát triển KT-XH do HĐND huyện giao</t>
  </si>
  <si>
    <t>Dưới 90% chỉ tiêu đạt và vượt: 0</t>
  </si>
  <si>
    <t>100% chỉ tiêu đạt và vượt:1</t>
  </si>
  <si>
    <t>Từ 90% - dưới 100% chỉ tiêu đạt và vượt:0,5</t>
  </si>
  <si>
    <t>Đạt tỷ lệ dưới 10% thì điểm đánh giá được tính theo công thức</t>
  </si>
  <si>
    <t>Tính kịp thời, chất lượng của các văn bản chỉ đạo, điều hành CCHC tại cơ quan: 1</t>
  </si>
  <si>
    <t>Tăng từ 20% trở lên so với  năm trước liền kề:1</t>
  </si>
  <si>
    <t>7.1.5</t>
  </si>
  <si>
    <r>
      <t xml:space="preserve">Thực hiện kết nối, liên thông các phần mềm quản lý văn bản </t>
    </r>
    <r>
      <rPr>
        <i/>
        <sz val="12"/>
        <color theme="1"/>
        <rFont val="Times New Roman"/>
        <family val="1"/>
      </rPr>
      <t>(từ cấp huyện đến cấp xã)</t>
    </r>
  </si>
  <si>
    <t>Đã kết nối liên thông từ cấp huyện đến 100% đơn vị cấp xã:1</t>
  </si>
  <si>
    <t>Thực hiện kết nối liên thông dưới 80% từ cấp huyện đến cấp xã: 0</t>
  </si>
  <si>
    <t>Thực hiện kết nối liên thông từ 80% đến dưới 100% từ cấp huyện đến cấp xã:0.5</t>
  </si>
  <si>
    <t>Thực hiện tự đánh giá, xếp loại hàng năm của UBND cấp huyện</t>
  </si>
  <si>
    <t>Không thực hiện đúng hoặc thực hiện không đầy đủ theo quy định: 0</t>
  </si>
  <si>
    <t>4.5.1</t>
  </si>
  <si>
    <t>4.5.2</t>
  </si>
  <si>
    <t>3.5.4</t>
  </si>
  <si>
    <t xml:space="preserve">Từ 10% - dưới 20% số hồ sơ TTHC được tính theo công thức 
</t>
  </si>
  <si>
    <t xml:space="preserve">Thực hiện chế độ báo cáo cải cách hành chính định kỳ </t>
  </si>
  <si>
    <t>Tuyên truyền nội dung CCHC thông qua các phương tiện thông tin đại chúng: 0,5</t>
  </si>
  <si>
    <t>Tuyên truyền nội dung CCHC thông qua các hình thức khác: 0.5</t>
  </si>
  <si>
    <t>Có từ 3 sáng kiến hoặc giải pháp mới trở lên: 3</t>
  </si>
  <si>
    <t>Có 2 sáng kiến hoặc giải pháp mới: 2</t>
  </si>
  <si>
    <t>100% số lãnh đạo quản lý các cơ quan, đơn vị thuộc, trực thuộc Ủy ban nhân dân cấp huyện được bổ nhiệm đúng quy định: 2</t>
  </si>
  <si>
    <t>Hoàn thành dưới 95% số nhiệm vụ được giao: 0</t>
  </si>
  <si>
    <t>Hoàn thành 100% số nhiệm vụ được giao nhưng có nhiệm vụ hoàn thành muộn so với tiến độ: 1,5</t>
  </si>
  <si>
    <t>Hoàn thành 95% - dưới100% số nhiệm vụ được giao trong năm:1</t>
  </si>
  <si>
    <t>Được công khai chính xác, đầy đủ, kịp thời bằng 01 hình thức nêu trên: 0,5 điểm</t>
  </si>
  <si>
    <t>Không được công khai chính xác, đầy đủ, kịp thời theo quy định: 0 điểm</t>
  </si>
  <si>
    <t>ĐVSN tự bảo đảm chi thường xuyên theo quy định được cấp có thẩm quyền  phê duyệt</t>
  </si>
  <si>
    <t xml:space="preserve"> ĐVSN thực hiện tự bảo đảm một phần chi thường xuyên theo quy định được cấp có thẩm quyền phê duyệt</t>
  </si>
  <si>
    <t>Thực hiện đầy đủ về số lượng, nội dung và thời hạn theo quy định:1,5</t>
  </si>
  <si>
    <t>1.3.1</t>
  </si>
  <si>
    <t>1.3.2</t>
  </si>
  <si>
    <t>tăng 0,5</t>
  </si>
  <si>
    <t>1.4</t>
  </si>
  <si>
    <t>1.5</t>
  </si>
  <si>
    <t>Được công khai chính xác, đầy đủ, kịp thời bằng các hình thức sau: Hình thức niêm yết đối với TTHC thuộc thẩm quyền giải quyết tại Bộ phận Một cửa và hình thức điện tử đối với TTHC thuộc phạm vi chức năng quản lý nhà nước trên Trang thông tin điện tử của các cơ quan, đơn vị: 1,5 điểm</t>
  </si>
  <si>
    <t>Vượt chỉ tiêu từ 4% trở lên: 1</t>
  </si>
  <si>
    <t>Vượt chỉ tiêu từ 2% - dưới 4%:0,5</t>
  </si>
  <si>
    <t>8.7</t>
  </si>
  <si>
    <t>Thực hiện đúng quy định về việc tự đánh giá, xếp loại hàng năm đối với UBND cấp huyện và đảm bảo đúng tiến độ theo quy định: 1</t>
  </si>
  <si>
    <t>Thu thập thông tin về tình hình thi hành pháp luật: 0,5</t>
  </si>
  <si>
    <t>Từ 80% - dưới 100% số PAKN được xử lý hoặc kiến nghị xử lý: 0.5</t>
  </si>
  <si>
    <t>Dưới 80% số PAKN được xử lý hoặc kiến nghị xử lý: 0</t>
  </si>
  <si>
    <t>1.1</t>
  </si>
  <si>
    <t>1.2</t>
  </si>
  <si>
    <t>1.3</t>
  </si>
  <si>
    <t>XÂY DỰNG VÀ TỔ CHỨC THỰC HIỆN VĂN BẢN QUY PHẠM PHÁP LUẬT</t>
  </si>
  <si>
    <r>
      <rPr>
        <b/>
        <i/>
        <sz val="12"/>
        <rFont val="Times New Roman"/>
        <family val="1"/>
      </rPr>
      <t>Xử lý văn bản phát hiện sai phạm qua kiểm tra:</t>
    </r>
    <r>
      <rPr>
        <i/>
        <sz val="12"/>
        <rFont val="Times New Roman"/>
        <family val="1"/>
      </rPr>
      <t>Trường hợp cơ quan, đơn vị trong năm thực hiện tự kiểm tra văn bản QPPL hoặc kiểm tra theo thẩm quyền nhưng không có văn bản QPPL trái pháp luật phải xử lý hoặc văn bản QPPL có nội dung trái pháp luật phải kiến nghị xử lý thì chấm điểm tối đa. Trường hợp cơ quan, đơn vị ban hành văn bản có nội dung trái pháp luật nhưng không được phát hiện qua công tác tự kiểm tra thì điểm đánh giá đối với tiêu chí là 0 điểm.</t>
    </r>
  </si>
  <si>
    <t>CẢI CÁCH TỔ CHỨC BỘ MÁY HÀNH CHÍNH NHÀ NƯỚC</t>
  </si>
  <si>
    <t>5.7</t>
  </si>
  <si>
    <t>5.8</t>
  </si>
  <si>
    <t>TÁC ĐỘNG CỦA CẢI CÁCH HÀNH CHÍNH ĐẾN CÔNG TÁC CHỈ ĐẠO, ĐIỀU HÀNH VÀ TỔ CHỨC,  CÁ NHÂN</t>
  </si>
  <si>
    <t xml:space="preserve">Điểm đánh giá tính theo công thức: 
</t>
  </si>
  <si>
    <t>4.5</t>
  </si>
  <si>
    <t>4.4</t>
  </si>
  <si>
    <t>(Ban hành kèm theo Quyết định số  118  /QĐ-UBND ngày   13   tháng 4 năm 2020 của Ủy ban nhân dân tỉnh)</t>
  </si>
</sst>
</file>

<file path=xl/styles.xml><?xml version="1.0" encoding="utf-8"?>
<styleSheet xmlns="http://schemas.openxmlformats.org/spreadsheetml/2006/main">
  <fonts count="33">
    <font>
      <sz val="12"/>
      <color theme="1"/>
      <name val="Times New Roman"/>
      <family val="2"/>
    </font>
    <font>
      <sz val="11"/>
      <color theme="1"/>
      <name val="Calibri"/>
      <family val="2"/>
      <charset val="163"/>
    </font>
    <font>
      <b/>
      <sz val="11"/>
      <color theme="1"/>
      <name val="Times New Roman"/>
      <family val="1"/>
      <charset val="163"/>
    </font>
    <font>
      <b/>
      <sz val="12"/>
      <color theme="1"/>
      <name val="Times New Roman"/>
      <family val="1"/>
      <charset val="163"/>
    </font>
    <font>
      <b/>
      <i/>
      <sz val="12"/>
      <color theme="1"/>
      <name val="Times New Roman"/>
      <family val="1"/>
      <charset val="163"/>
    </font>
    <font>
      <sz val="12"/>
      <color theme="1"/>
      <name val="Times New Roman"/>
      <family val="1"/>
      <charset val="163"/>
    </font>
    <font>
      <i/>
      <sz val="12"/>
      <color theme="1"/>
      <name val="Times New Roman"/>
      <family val="1"/>
      <charset val="163"/>
    </font>
    <font>
      <sz val="11"/>
      <color theme="1"/>
      <name val="Times New Roman"/>
      <family val="1"/>
      <charset val="163"/>
    </font>
    <font>
      <b/>
      <i/>
      <sz val="12"/>
      <name val="Times New Roman"/>
      <family val="1"/>
      <charset val="163"/>
    </font>
    <font>
      <i/>
      <sz val="12"/>
      <name val="Times New Roman"/>
      <family val="1"/>
      <charset val="163"/>
    </font>
    <font>
      <sz val="14"/>
      <name val="Times New Roman"/>
      <family val="1"/>
      <charset val="163"/>
    </font>
    <font>
      <sz val="12"/>
      <name val="Times New Roman"/>
      <family val="1"/>
      <charset val="163"/>
    </font>
    <font>
      <sz val="11"/>
      <name val="Calibri"/>
      <family val="2"/>
      <charset val="163"/>
    </font>
    <font>
      <sz val="13"/>
      <name val="Times New Roman"/>
      <family val="1"/>
      <charset val="163"/>
    </font>
    <font>
      <b/>
      <sz val="12"/>
      <name val="Times New Roman"/>
      <family val="1"/>
      <charset val="163"/>
    </font>
    <font>
      <b/>
      <sz val="11"/>
      <name val="Times New Roman"/>
      <family val="1"/>
      <charset val="163"/>
    </font>
    <font>
      <b/>
      <i/>
      <sz val="14"/>
      <name val="Times New Roman"/>
      <family val="1"/>
      <charset val="163"/>
    </font>
    <font>
      <sz val="12"/>
      <name val="Times New Roman"/>
      <family val="2"/>
    </font>
    <font>
      <i/>
      <sz val="11"/>
      <name val="Times New Roman"/>
      <family val="1"/>
      <charset val="163"/>
    </font>
    <font>
      <i/>
      <sz val="11"/>
      <color theme="1"/>
      <name val="Times New Roman"/>
      <family val="1"/>
      <charset val="163"/>
    </font>
    <font>
      <b/>
      <i/>
      <sz val="11"/>
      <name val="Times New Roman"/>
      <family val="1"/>
      <charset val="163"/>
    </font>
    <font>
      <sz val="11"/>
      <name val="Times New Roman"/>
      <family val="1"/>
      <charset val="163"/>
    </font>
    <font>
      <sz val="12"/>
      <name val="Arial"/>
      <family val="2"/>
    </font>
    <font>
      <b/>
      <sz val="12"/>
      <name val="Arial"/>
      <family val="2"/>
    </font>
    <font>
      <b/>
      <i/>
      <sz val="12"/>
      <name val="Times New Roman"/>
      <family val="1"/>
    </font>
    <font>
      <sz val="12"/>
      <name val="Times New Roman"/>
      <family val="1"/>
    </font>
    <font>
      <sz val="10"/>
      <color rgb="FF000000"/>
      <name val="Times New Roman"/>
      <family val="1"/>
    </font>
    <font>
      <i/>
      <sz val="12"/>
      <color theme="1"/>
      <name val="Times New Roman"/>
      <family val="1"/>
    </font>
    <font>
      <sz val="12"/>
      <color rgb="FFC00000"/>
      <name val="Times New Roman"/>
      <family val="1"/>
      <charset val="163"/>
    </font>
    <font>
      <i/>
      <sz val="12"/>
      <name val="Times New Roman"/>
      <family val="1"/>
    </font>
    <font>
      <b/>
      <sz val="12"/>
      <name val="Times New Roman"/>
      <family val="1"/>
    </font>
    <font>
      <sz val="13"/>
      <name val="Times New Roman"/>
      <family val="1"/>
    </font>
    <font>
      <i/>
      <sz val="12"/>
      <color rgb="FFFF0000"/>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top/>
      <bottom style="thin">
        <color indexed="64"/>
      </bottom>
      <diagonal/>
    </border>
  </borders>
  <cellStyleXfs count="1">
    <xf numFmtId="0" fontId="0" fillId="0" borderId="0"/>
  </cellStyleXfs>
  <cellXfs count="189">
    <xf numFmtId="0" fontId="0" fillId="0" borderId="0" xfId="0"/>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justify" vertical="center" wrapText="1"/>
    </xf>
    <xf numFmtId="0" fontId="6" fillId="0" borderId="2" xfId="0" applyFont="1" applyBorder="1" applyAlignment="1">
      <alignment vertical="center" wrapText="1"/>
    </xf>
    <xf numFmtId="0" fontId="2" fillId="0" borderId="5" xfId="0" applyFont="1" applyBorder="1" applyAlignment="1">
      <alignment horizontal="center" vertical="center" wrapText="1"/>
    </xf>
    <xf numFmtId="0" fontId="3" fillId="2" borderId="2" xfId="0" applyFont="1" applyFill="1" applyBorder="1" applyAlignment="1">
      <alignment vertical="center" wrapText="1"/>
    </xf>
    <xf numFmtId="0" fontId="5" fillId="2" borderId="2" xfId="0" applyFont="1" applyFill="1" applyBorder="1" applyAlignment="1">
      <alignment vertical="center" wrapText="1"/>
    </xf>
    <xf numFmtId="0" fontId="3" fillId="0" borderId="2" xfId="0" applyFont="1" applyBorder="1" applyAlignment="1">
      <alignment horizontal="justify" wrapText="1"/>
    </xf>
    <xf numFmtId="0" fontId="3" fillId="0" borderId="2" xfId="0" applyFont="1" applyBorder="1" applyAlignment="1">
      <alignment wrapText="1"/>
    </xf>
    <xf numFmtId="0" fontId="4" fillId="0" borderId="2" xfId="0" applyFont="1" applyBorder="1" applyAlignment="1">
      <alignment wrapText="1"/>
    </xf>
    <xf numFmtId="0" fontId="5" fillId="0" borderId="2" xfId="0" applyFont="1" applyBorder="1" applyAlignment="1">
      <alignment horizontal="justify" wrapText="1"/>
    </xf>
    <xf numFmtId="0" fontId="5" fillId="0" borderId="2" xfId="0" applyFont="1" applyBorder="1" applyAlignment="1">
      <alignment wrapText="1"/>
    </xf>
    <xf numFmtId="0" fontId="3" fillId="0" borderId="2" xfId="0" applyFont="1" applyBorder="1" applyAlignment="1">
      <alignment horizontal="right" wrapText="1"/>
    </xf>
    <xf numFmtId="0" fontId="0" fillId="0" borderId="0" xfId="0" applyAlignment="1">
      <alignment horizontal="center" vertical="center"/>
    </xf>
    <xf numFmtId="0" fontId="1" fillId="0" borderId="1" xfId="0" applyFont="1" applyBorder="1" applyAlignment="1">
      <alignment wrapText="1"/>
    </xf>
    <xf numFmtId="0" fontId="3" fillId="0" borderId="1" xfId="0" applyFont="1" applyBorder="1" applyAlignment="1">
      <alignment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2" borderId="2"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0" borderId="0" xfId="0" applyFont="1" applyAlignment="1">
      <alignment horizontal="center" vertical="center"/>
    </xf>
    <xf numFmtId="0" fontId="13" fillId="0" borderId="2" xfId="0" applyFont="1" applyBorder="1" applyAlignment="1">
      <alignment horizontal="center" vertical="center" wrapText="1"/>
    </xf>
    <xf numFmtId="0" fontId="14"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7" fillId="0" borderId="2" xfId="0" applyFont="1" applyBorder="1" applyAlignment="1">
      <alignment horizontal="center" vertical="center"/>
    </xf>
    <xf numFmtId="0" fontId="11" fillId="0" borderId="2" xfId="0" applyFont="1" applyBorder="1" applyAlignment="1">
      <alignment horizontal="center" vertical="center" wrapText="1"/>
    </xf>
    <xf numFmtId="0" fontId="16" fillId="2" borderId="7" xfId="0" applyFont="1" applyFill="1" applyBorder="1" applyAlignment="1">
      <alignment horizontal="center" vertical="center" wrapText="1"/>
    </xf>
    <xf numFmtId="0" fontId="3" fillId="2" borderId="7" xfId="0" applyFont="1" applyFill="1" applyBorder="1" applyAlignment="1">
      <alignment vertical="center" wrapText="1"/>
    </xf>
    <xf numFmtId="0" fontId="5" fillId="2" borderId="7" xfId="0" applyFont="1" applyFill="1" applyBorder="1" applyAlignment="1">
      <alignment vertical="center" wrapText="1"/>
    </xf>
    <xf numFmtId="0" fontId="14" fillId="2"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9" fillId="2" borderId="2"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11" fillId="2" borderId="2" xfId="0" applyFont="1" applyFill="1" applyBorder="1" applyAlignment="1">
      <alignment horizontal="justify" vertical="top" wrapText="1"/>
    </xf>
    <xf numFmtId="0" fontId="11" fillId="2" borderId="2" xfId="0" applyFont="1" applyFill="1" applyBorder="1" applyAlignment="1">
      <alignment horizontal="center" vertical="center"/>
    </xf>
    <xf numFmtId="0" fontId="9" fillId="2" borderId="2" xfId="0" applyFont="1" applyFill="1" applyBorder="1" applyAlignment="1">
      <alignment horizontal="justify" vertical="top" wrapText="1"/>
    </xf>
    <xf numFmtId="0" fontId="12"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1" fillId="2" borderId="2" xfId="0" applyFont="1" applyFill="1" applyBorder="1" applyAlignment="1">
      <alignment vertical="center" wrapText="1"/>
    </xf>
    <xf numFmtId="0" fontId="11" fillId="2" borderId="8" xfId="0" applyFont="1" applyFill="1" applyBorder="1" applyAlignment="1">
      <alignment vertical="center" wrapText="1"/>
    </xf>
    <xf numFmtId="0" fontId="2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8" fillId="2" borderId="2" xfId="0" applyFont="1" applyFill="1" applyBorder="1" applyAlignment="1">
      <alignment horizontal="center" vertical="center"/>
    </xf>
    <xf numFmtId="0" fontId="8" fillId="2" borderId="7" xfId="0" applyFont="1" applyFill="1" applyBorder="1" applyAlignment="1">
      <alignment horizontal="justify" vertical="center" wrapText="1"/>
    </xf>
    <xf numFmtId="0" fontId="9" fillId="2" borderId="7" xfId="0" applyFont="1" applyFill="1" applyBorder="1" applyAlignment="1">
      <alignment horizontal="justify"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11" fillId="2" borderId="2" xfId="0" applyFont="1" applyFill="1" applyBorder="1" applyAlignment="1">
      <alignment vertical="center"/>
    </xf>
    <xf numFmtId="0" fontId="11" fillId="2" borderId="8" xfId="0" applyFont="1" applyFill="1" applyBorder="1" applyAlignment="1">
      <alignment vertical="center"/>
    </xf>
    <xf numFmtId="0" fontId="14" fillId="2" borderId="2" xfId="0" applyFont="1" applyFill="1" applyBorder="1" applyAlignment="1">
      <alignment horizontal="center" vertical="center"/>
    </xf>
    <xf numFmtId="0" fontId="13" fillId="2" borderId="2" xfId="0" applyFont="1" applyFill="1" applyBorder="1" applyAlignment="1">
      <alignment horizontal="center" vertical="center"/>
    </xf>
    <xf numFmtId="0" fontId="22" fillId="2" borderId="2" xfId="0" applyFont="1" applyFill="1" applyBorder="1" applyAlignment="1">
      <alignment wrapText="1"/>
    </xf>
    <xf numFmtId="0" fontId="23" fillId="2" borderId="2" xfId="0" applyFont="1" applyFill="1" applyBorder="1" applyAlignment="1">
      <alignment horizontal="center" vertical="center" wrapText="1"/>
    </xf>
    <xf numFmtId="0" fontId="17" fillId="2" borderId="0" xfId="0" applyFont="1" applyFill="1" applyAlignment="1">
      <alignment horizontal="center" vertical="center"/>
    </xf>
    <xf numFmtId="0" fontId="11" fillId="2" borderId="0" xfId="0" applyFont="1" applyFill="1" applyAlignment="1">
      <alignment vertical="center"/>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horizontal="center" vertical="center"/>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0" fillId="3" borderId="0" xfId="0" applyFill="1" applyAlignment="1">
      <alignment horizontal="center" vertical="center"/>
    </xf>
    <xf numFmtId="0" fontId="25" fillId="2" borderId="2" xfId="0" applyFont="1" applyFill="1" applyBorder="1" applyAlignment="1">
      <alignment horizontal="justify" vertical="center" wrapText="1"/>
    </xf>
    <xf numFmtId="0" fontId="0" fillId="3" borderId="0" xfId="0" applyFill="1"/>
    <xf numFmtId="0" fontId="26" fillId="0" borderId="0" xfId="0" applyFont="1" applyAlignment="1">
      <alignment horizontal="left" vertical="top"/>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horizontal="center" vertical="center"/>
    </xf>
    <xf numFmtId="0" fontId="11"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7" xfId="0" applyFont="1" applyFill="1" applyBorder="1" applyAlignment="1">
      <alignment horizontal="justify" vertical="top" wrapText="1"/>
    </xf>
    <xf numFmtId="0" fontId="5" fillId="0" borderId="0" xfId="0" applyFont="1" applyAlignment="1">
      <alignment horizontal="center" vertical="center"/>
    </xf>
    <xf numFmtId="0" fontId="5" fillId="0" borderId="0" xfId="0" applyFont="1"/>
    <xf numFmtId="0" fontId="0" fillId="3" borderId="0" xfId="0" applyFill="1" applyAlignment="1">
      <alignment horizontal="center" vertical="center"/>
    </xf>
    <xf numFmtId="0" fontId="0" fillId="3" borderId="0" xfId="0" applyFill="1" applyBorder="1" applyAlignment="1">
      <alignment horizontal="center" vertical="center"/>
    </xf>
    <xf numFmtId="0" fontId="2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29" fillId="2" borderId="2"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0" fillId="2" borderId="7" xfId="0" applyFont="1" applyFill="1" applyBorder="1" applyAlignment="1">
      <alignment vertical="center"/>
    </xf>
    <xf numFmtId="0" fontId="0" fillId="3" borderId="0" xfId="0" applyFill="1" applyAlignment="1">
      <alignment horizontal="center" vertical="center"/>
    </xf>
    <xf numFmtId="0" fontId="0" fillId="3" borderId="0" xfId="0" applyFill="1" applyBorder="1" applyAlignment="1">
      <alignment horizontal="center" vertical="center"/>
    </xf>
    <xf numFmtId="0" fontId="0" fillId="0" borderId="0" xfId="0" applyAlignment="1">
      <alignment horizontal="center" vertical="center"/>
    </xf>
    <xf numFmtId="0" fontId="11"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0" fillId="0" borderId="0" xfId="0" applyAlignment="1">
      <alignment horizontal="center" vertical="center"/>
    </xf>
    <xf numFmtId="0" fontId="11" fillId="2" borderId="2" xfId="0" applyFont="1" applyFill="1" applyBorder="1" applyAlignment="1">
      <alignment horizontal="center" vertical="center" wrapText="1"/>
    </xf>
    <xf numFmtId="0" fontId="9" fillId="2" borderId="8" xfId="0" applyFont="1" applyFill="1" applyBorder="1" applyAlignment="1">
      <alignment horizontal="justify" vertical="center" wrapText="1"/>
    </xf>
    <xf numFmtId="0" fontId="10" fillId="2" borderId="8" xfId="0" applyFont="1" applyFill="1" applyBorder="1" applyAlignment="1">
      <alignment horizontal="center" vertical="center" wrapText="1"/>
    </xf>
    <xf numFmtId="0" fontId="3" fillId="0" borderId="8" xfId="0" applyFont="1" applyBorder="1" applyAlignment="1">
      <alignment vertical="center" wrapText="1"/>
    </xf>
    <xf numFmtId="0" fontId="5" fillId="0" borderId="8" xfId="0" applyFont="1" applyBorder="1" applyAlignment="1">
      <alignment vertical="center" wrapText="1"/>
    </xf>
    <xf numFmtId="0" fontId="11" fillId="0" borderId="8"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xf numFmtId="0" fontId="11" fillId="2" borderId="7" xfId="0" applyFont="1" applyFill="1" applyBorder="1" applyAlignment="1">
      <alignment vertical="center" wrapText="1"/>
    </xf>
    <xf numFmtId="0" fontId="11" fillId="2" borderId="6" xfId="0" applyFont="1" applyFill="1" applyBorder="1" applyAlignment="1">
      <alignment vertical="center" wrapText="1"/>
    </xf>
    <xf numFmtId="0" fontId="10" fillId="0" borderId="2" xfId="0" applyFont="1" applyFill="1" applyBorder="1" applyAlignment="1">
      <alignment horizontal="center" vertical="center" wrapText="1"/>
    </xf>
    <xf numFmtId="0" fontId="29" fillId="0" borderId="2" xfId="0" applyNumberFormat="1" applyFont="1" applyFill="1" applyBorder="1" applyAlignment="1">
      <alignment horizontal="justify" vertical="center" wrapText="1"/>
    </xf>
    <xf numFmtId="0" fontId="11" fillId="2" borderId="2" xfId="0" applyFont="1" applyFill="1" applyBorder="1" applyAlignment="1">
      <alignment horizontal="center" vertical="center"/>
    </xf>
    <xf numFmtId="0" fontId="29" fillId="0" borderId="2" xfId="0" applyFont="1" applyFill="1" applyBorder="1" applyAlignment="1">
      <alignment horizontal="justify" vertical="center" wrapText="1"/>
    </xf>
    <xf numFmtId="0" fontId="11"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11" fillId="0"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14" fillId="0" borderId="4" xfId="0" applyFont="1" applyBorder="1" applyAlignment="1">
      <alignment horizontal="center" vertical="center" wrapText="1"/>
    </xf>
    <xf numFmtId="0" fontId="24" fillId="2" borderId="2" xfId="0" applyFont="1" applyFill="1" applyBorder="1" applyAlignment="1">
      <alignment horizontal="justify" vertical="center" wrapText="1"/>
    </xf>
    <xf numFmtId="0" fontId="25"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4" fillId="2" borderId="2" xfId="0" applyFont="1" applyFill="1" applyBorder="1" applyAlignment="1">
      <alignment horizontal="center" vertical="center"/>
    </xf>
    <xf numFmtId="0" fontId="32" fillId="2" borderId="2" xfId="0" applyFont="1" applyFill="1" applyBorder="1" applyAlignment="1">
      <alignment horizontal="justify"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8" fillId="2" borderId="2"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2"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0" fillId="3" borderId="9" xfId="0" applyFill="1" applyBorder="1" applyAlignment="1">
      <alignment horizontal="center" vertical="center" wrapText="1"/>
    </xf>
    <xf numFmtId="0" fontId="0" fillId="3" borderId="0" xfId="0" applyFill="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0" fontId="17" fillId="2" borderId="9" xfId="0" applyFont="1" applyFill="1" applyBorder="1" applyAlignment="1">
      <alignment horizontal="center" vertical="center"/>
    </xf>
    <xf numFmtId="0" fontId="17" fillId="2" borderId="0" xfId="0" applyFont="1" applyFill="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819149</xdr:colOff>
      <xdr:row>19</xdr:row>
      <xdr:rowOff>454663</xdr:rowOff>
    </xdr:from>
    <xdr:to>
      <xdr:col>1</xdr:col>
      <xdr:colOff>3486150</xdr:colOff>
      <xdr:row>19</xdr:row>
      <xdr:rowOff>809624</xdr:rowOff>
    </xdr:to>
    <xdr:pic>
      <xdr:nvPicPr>
        <xdr:cNvPr id="1034"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09674" y="7760338"/>
          <a:ext cx="2667001" cy="354961"/>
        </a:xfrm>
        <a:prstGeom prst="rect">
          <a:avLst/>
        </a:prstGeom>
        <a:noFill/>
      </xdr:spPr>
    </xdr:pic>
    <xdr:clientData/>
  </xdr:twoCellAnchor>
  <xdr:twoCellAnchor>
    <xdr:from>
      <xdr:col>1</xdr:col>
      <xdr:colOff>1057275</xdr:colOff>
      <xdr:row>43</xdr:row>
      <xdr:rowOff>445343</xdr:rowOff>
    </xdr:from>
    <xdr:to>
      <xdr:col>1</xdr:col>
      <xdr:colOff>3457575</xdr:colOff>
      <xdr:row>43</xdr:row>
      <xdr:rowOff>781050</xdr:rowOff>
    </xdr:to>
    <xdr:pic>
      <xdr:nvPicPr>
        <xdr:cNvPr id="1033" name="Picture 9"/>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447800" y="15952043"/>
          <a:ext cx="2400300" cy="335707"/>
        </a:xfrm>
        <a:prstGeom prst="rect">
          <a:avLst/>
        </a:prstGeom>
        <a:noFill/>
      </xdr:spPr>
    </xdr:pic>
    <xdr:clientData/>
  </xdr:twoCellAnchor>
  <xdr:twoCellAnchor>
    <xdr:from>
      <xdr:col>1</xdr:col>
      <xdr:colOff>2514602</xdr:colOff>
      <xdr:row>93</xdr:row>
      <xdr:rowOff>192453</xdr:rowOff>
    </xdr:from>
    <xdr:to>
      <xdr:col>1</xdr:col>
      <xdr:colOff>4629150</xdr:colOff>
      <xdr:row>93</xdr:row>
      <xdr:rowOff>466725</xdr:rowOff>
    </xdr:to>
    <xdr:pic>
      <xdr:nvPicPr>
        <xdr:cNvPr id="1031" name="Picture 7"/>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2905127" y="35358753"/>
          <a:ext cx="2114548" cy="274272"/>
        </a:xfrm>
        <a:prstGeom prst="rect">
          <a:avLst/>
        </a:prstGeom>
        <a:noFill/>
      </xdr:spPr>
    </xdr:pic>
    <xdr:clientData/>
  </xdr:twoCellAnchor>
  <xdr:twoCellAnchor>
    <xdr:from>
      <xdr:col>1</xdr:col>
      <xdr:colOff>2514601</xdr:colOff>
      <xdr:row>96</xdr:row>
      <xdr:rowOff>221620</xdr:rowOff>
    </xdr:from>
    <xdr:to>
      <xdr:col>1</xdr:col>
      <xdr:colOff>4629151</xdr:colOff>
      <xdr:row>96</xdr:row>
      <xdr:rowOff>461327</xdr:rowOff>
    </xdr:to>
    <xdr:pic>
      <xdr:nvPicPr>
        <xdr:cNvPr id="13" name="Picture 7"/>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2905126" y="34168720"/>
          <a:ext cx="2114550" cy="239707"/>
        </a:xfrm>
        <a:prstGeom prst="rect">
          <a:avLst/>
        </a:prstGeom>
        <a:noFill/>
      </xdr:spPr>
    </xdr:pic>
    <xdr:clientData/>
  </xdr:twoCellAnchor>
  <xdr:twoCellAnchor>
    <xdr:from>
      <xdr:col>1</xdr:col>
      <xdr:colOff>1257301</xdr:colOff>
      <xdr:row>47</xdr:row>
      <xdr:rowOff>200024</xdr:rowOff>
    </xdr:from>
    <xdr:to>
      <xdr:col>1</xdr:col>
      <xdr:colOff>2886075</xdr:colOff>
      <xdr:row>47</xdr:row>
      <xdr:rowOff>561975</xdr:rowOff>
    </xdr:to>
    <xdr:pic>
      <xdr:nvPicPr>
        <xdr:cNvPr id="102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1647826" y="17945099"/>
          <a:ext cx="1628774" cy="361951"/>
        </a:xfrm>
        <a:prstGeom prst="rect">
          <a:avLst/>
        </a:prstGeom>
        <a:noFill/>
      </xdr:spPr>
    </xdr:pic>
    <xdr:clientData/>
  </xdr:twoCellAnchor>
  <xdr:twoCellAnchor>
    <xdr:from>
      <xdr:col>1</xdr:col>
      <xdr:colOff>1085850</xdr:colOff>
      <xdr:row>50</xdr:row>
      <xdr:rowOff>228600</xdr:rowOff>
    </xdr:from>
    <xdr:to>
      <xdr:col>1</xdr:col>
      <xdr:colOff>3085233</xdr:colOff>
      <xdr:row>50</xdr:row>
      <xdr:rowOff>600075</xdr:rowOff>
    </xdr:to>
    <xdr:pic>
      <xdr:nvPicPr>
        <xdr:cNvPr id="102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1476375" y="19135725"/>
          <a:ext cx="1999383" cy="371475"/>
        </a:xfrm>
        <a:prstGeom prst="rect">
          <a:avLst/>
        </a:prstGeom>
        <a:noFill/>
      </xdr:spPr>
    </xdr:pic>
    <xdr:clientData/>
  </xdr:twoCellAnchor>
  <xdr:twoCellAnchor>
    <xdr:from>
      <xdr:col>1</xdr:col>
      <xdr:colOff>619125</xdr:colOff>
      <xdr:row>114</xdr:row>
      <xdr:rowOff>238126</xdr:rowOff>
    </xdr:from>
    <xdr:to>
      <xdr:col>1</xdr:col>
      <xdr:colOff>2828925</xdr:colOff>
      <xdr:row>114</xdr:row>
      <xdr:rowOff>581025</xdr:rowOff>
    </xdr:to>
    <xdr:pic>
      <xdr:nvPicPr>
        <xdr:cNvPr id="11" name="Picture 10"/>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1009650" y="40214551"/>
          <a:ext cx="2209800" cy="342899"/>
        </a:xfrm>
        <a:prstGeom prst="rect">
          <a:avLst/>
        </a:prstGeom>
        <a:noFill/>
      </xdr:spPr>
    </xdr:pic>
    <xdr:clientData/>
  </xdr:twoCellAnchor>
  <xdr:twoCellAnchor>
    <xdr:from>
      <xdr:col>1</xdr:col>
      <xdr:colOff>257176</xdr:colOff>
      <xdr:row>263</xdr:row>
      <xdr:rowOff>285750</xdr:rowOff>
    </xdr:from>
    <xdr:to>
      <xdr:col>1</xdr:col>
      <xdr:colOff>3400426</xdr:colOff>
      <xdr:row>263</xdr:row>
      <xdr:rowOff>599115</xdr:rowOff>
    </xdr:to>
    <xdr:pic>
      <xdr:nvPicPr>
        <xdr:cNvPr id="2051" name="Picture 3"/>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7701" y="89820750"/>
          <a:ext cx="3143250" cy="313365"/>
        </a:xfrm>
        <a:prstGeom prst="rect">
          <a:avLst/>
        </a:prstGeom>
        <a:noFill/>
      </xdr:spPr>
    </xdr:pic>
    <xdr:clientData/>
  </xdr:twoCellAnchor>
  <xdr:twoCellAnchor>
    <xdr:from>
      <xdr:col>1</xdr:col>
      <xdr:colOff>276226</xdr:colOff>
      <xdr:row>265</xdr:row>
      <xdr:rowOff>342900</xdr:rowOff>
    </xdr:from>
    <xdr:to>
      <xdr:col>1</xdr:col>
      <xdr:colOff>3324226</xdr:colOff>
      <xdr:row>265</xdr:row>
      <xdr:rowOff>730974</xdr:rowOff>
    </xdr:to>
    <xdr:pic>
      <xdr:nvPicPr>
        <xdr:cNvPr id="2052" name="Picture 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blip>
        <a:srcRect/>
        <a:stretch>
          <a:fillRect/>
        </a:stretch>
      </xdr:blipFill>
      <xdr:spPr bwMode="auto">
        <a:xfrm>
          <a:off x="666751" y="87830025"/>
          <a:ext cx="3048000" cy="388074"/>
        </a:xfrm>
        <a:prstGeom prst="rect">
          <a:avLst/>
        </a:prstGeom>
        <a:noFill/>
      </xdr:spPr>
    </xdr:pic>
    <xdr:clientData/>
  </xdr:twoCellAnchor>
  <xdr:twoCellAnchor>
    <xdr:from>
      <xdr:col>1</xdr:col>
      <xdr:colOff>219076</xdr:colOff>
      <xdr:row>267</xdr:row>
      <xdr:rowOff>295275</xdr:rowOff>
    </xdr:from>
    <xdr:to>
      <xdr:col>1</xdr:col>
      <xdr:colOff>3190876</xdr:colOff>
      <xdr:row>268</xdr:row>
      <xdr:rowOff>0</xdr:rowOff>
    </xdr:to>
    <xdr:pic>
      <xdr:nvPicPr>
        <xdr:cNvPr id="2053" name="Picture 5"/>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blip>
        <a:srcRect/>
        <a:stretch>
          <a:fillRect/>
        </a:stretch>
      </xdr:blipFill>
      <xdr:spPr bwMode="auto">
        <a:xfrm>
          <a:off x="609601" y="88963500"/>
          <a:ext cx="2971800" cy="390812"/>
        </a:xfrm>
        <a:prstGeom prst="rect">
          <a:avLst/>
        </a:prstGeom>
        <a:noFill/>
      </xdr:spPr>
    </xdr:pic>
    <xdr:clientData/>
  </xdr:twoCellAnchor>
  <xdr:twoCellAnchor>
    <xdr:from>
      <xdr:col>1</xdr:col>
      <xdr:colOff>1114425</xdr:colOff>
      <xdr:row>124</xdr:row>
      <xdr:rowOff>171450</xdr:rowOff>
    </xdr:from>
    <xdr:to>
      <xdr:col>1</xdr:col>
      <xdr:colOff>2752725</xdr:colOff>
      <xdr:row>124</xdr:row>
      <xdr:rowOff>523875</xdr:rowOff>
    </xdr:to>
    <xdr:sp macro="" textlink="">
      <xdr:nvSpPr>
        <xdr:cNvPr id="16" name="Rectangle 15"/>
        <xdr:cNvSpPr/>
      </xdr:nvSpPr>
      <xdr:spPr>
        <a:xfrm>
          <a:off x="1504950" y="43091100"/>
          <a:ext cx="1638300" cy="3524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u="sng" baseline="0">
              <a:latin typeface="Times New Roman" pitchFamily="18" charset="0"/>
              <a:cs typeface="Times New Roman" pitchFamily="18" charset="0"/>
            </a:rPr>
            <a:t>Tỷ lệ % giảm biên chế x 1.0</a:t>
          </a:r>
          <a:r>
            <a:rPr lang="en-US" sz="900" baseline="0">
              <a:latin typeface="Times New Roman" pitchFamily="18" charset="0"/>
              <a:cs typeface="Times New Roman" pitchFamily="18" charset="0"/>
            </a:rPr>
            <a:t>                                                                 10%</a:t>
          </a:r>
        </a:p>
      </xdr:txBody>
    </xdr:sp>
    <xdr:clientData/>
  </xdr:twoCellAnchor>
  <xdr:twoCellAnchor>
    <xdr:from>
      <xdr:col>1</xdr:col>
      <xdr:colOff>1219200</xdr:colOff>
      <xdr:row>124</xdr:row>
      <xdr:rowOff>247650</xdr:rowOff>
    </xdr:from>
    <xdr:to>
      <xdr:col>1</xdr:col>
      <xdr:colOff>2638425</xdr:colOff>
      <xdr:row>124</xdr:row>
      <xdr:rowOff>409575</xdr:rowOff>
    </xdr:to>
    <xdr:sp macro="" textlink="">
      <xdr:nvSpPr>
        <xdr:cNvPr id="19" name="Double Bracket 18"/>
        <xdr:cNvSpPr/>
      </xdr:nvSpPr>
      <xdr:spPr>
        <a:xfrm>
          <a:off x="1609725" y="42786300"/>
          <a:ext cx="1419225" cy="16192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752474</xdr:colOff>
      <xdr:row>8</xdr:row>
      <xdr:rowOff>238125</xdr:rowOff>
    </xdr:from>
    <xdr:to>
      <xdr:col>1</xdr:col>
      <xdr:colOff>2657475</xdr:colOff>
      <xdr:row>8</xdr:row>
      <xdr:rowOff>590550</xdr:rowOff>
    </xdr:to>
    <xdr:sp macro="" textlink="">
      <xdr:nvSpPr>
        <xdr:cNvPr id="20" name="Rectangle 19"/>
        <xdr:cNvSpPr/>
      </xdr:nvSpPr>
      <xdr:spPr>
        <a:xfrm>
          <a:off x="1142999" y="3162300"/>
          <a:ext cx="1905001" cy="3524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900" u="sng">
            <a:latin typeface="Times New Roman" pitchFamily="18" charset="0"/>
            <a:cs typeface="Times New Roman" pitchFamily="18" charset="0"/>
          </a:endParaRPr>
        </a:p>
        <a:p>
          <a:pPr algn="ctr"/>
          <a:r>
            <a:rPr lang="en-US" sz="900" u="sng">
              <a:latin typeface="Times New Roman" pitchFamily="18" charset="0"/>
              <a:cs typeface="Times New Roman" pitchFamily="18" charset="0"/>
            </a:rPr>
            <a:t>Tỷ</a:t>
          </a:r>
          <a:r>
            <a:rPr lang="en-US" sz="900" u="sng" baseline="0">
              <a:latin typeface="Times New Roman" pitchFamily="18" charset="0"/>
              <a:cs typeface="Times New Roman" pitchFamily="18" charset="0"/>
            </a:rPr>
            <a:t> lệ% hoàn thành x 1.50</a:t>
          </a:r>
        </a:p>
        <a:p>
          <a:pPr algn="ctr"/>
          <a:r>
            <a:rPr lang="en-US" sz="900" u="none" baseline="0">
              <a:latin typeface="Times New Roman" pitchFamily="18" charset="0"/>
              <a:cs typeface="Times New Roman" pitchFamily="18" charset="0"/>
            </a:rPr>
            <a:t>100%</a:t>
          </a:r>
          <a:endParaRPr lang="en-US" sz="900" u="none">
            <a:latin typeface="Times New Roman" pitchFamily="18" charset="0"/>
            <a:cs typeface="Times New Roman" pitchFamily="18" charset="0"/>
          </a:endParaRPr>
        </a:p>
      </xdr:txBody>
    </xdr:sp>
    <xdr:clientData/>
  </xdr:twoCellAnchor>
  <xdr:twoCellAnchor>
    <xdr:from>
      <xdr:col>1</xdr:col>
      <xdr:colOff>1028699</xdr:colOff>
      <xdr:row>8</xdr:row>
      <xdr:rowOff>342898</xdr:rowOff>
    </xdr:from>
    <xdr:to>
      <xdr:col>1</xdr:col>
      <xdr:colOff>2381247</xdr:colOff>
      <xdr:row>8</xdr:row>
      <xdr:rowOff>525778</xdr:rowOff>
    </xdr:to>
    <xdr:sp macro="" textlink="">
      <xdr:nvSpPr>
        <xdr:cNvPr id="21" name="Double Bracket 20"/>
        <xdr:cNvSpPr/>
      </xdr:nvSpPr>
      <xdr:spPr>
        <a:xfrm flipH="1" flipV="1">
          <a:off x="1419224" y="2466973"/>
          <a:ext cx="1352548" cy="18288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2343150</xdr:colOff>
      <xdr:row>255</xdr:row>
      <xdr:rowOff>57150</xdr:rowOff>
    </xdr:from>
    <xdr:to>
      <xdr:col>1</xdr:col>
      <xdr:colOff>4238625</xdr:colOff>
      <xdr:row>255</xdr:row>
      <xdr:rowOff>504825</xdr:rowOff>
    </xdr:to>
    <xdr:sp macro="" textlink="">
      <xdr:nvSpPr>
        <xdr:cNvPr id="22" name="Rectangle 21"/>
        <xdr:cNvSpPr/>
      </xdr:nvSpPr>
      <xdr:spPr>
        <a:xfrm>
          <a:off x="2733675" y="83029425"/>
          <a:ext cx="1895475" cy="44767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u="sng">
              <a:latin typeface="Times New Roman" pitchFamily="18" charset="0"/>
              <a:cs typeface="Times New Roman" pitchFamily="18" charset="0"/>
            </a:rPr>
            <a:t>Chỉ</a:t>
          </a:r>
          <a:r>
            <a:rPr lang="en-US" sz="900" u="sng" baseline="0">
              <a:latin typeface="Times New Roman" pitchFamily="18" charset="0"/>
              <a:cs typeface="Times New Roman" pitchFamily="18" charset="0"/>
            </a:rPr>
            <a:t> số hài lòng về TCDV x 1.0</a:t>
          </a:r>
        </a:p>
        <a:p>
          <a:pPr algn="ctr"/>
          <a:r>
            <a:rPr lang="en-US" sz="900">
              <a:latin typeface="Times New Roman" pitchFamily="18" charset="0"/>
              <a:cs typeface="Times New Roman" pitchFamily="18" charset="0"/>
            </a:rPr>
            <a:t>100%</a:t>
          </a:r>
        </a:p>
      </xdr:txBody>
    </xdr:sp>
    <xdr:clientData/>
  </xdr:twoCellAnchor>
  <xdr:twoCellAnchor>
    <xdr:from>
      <xdr:col>1</xdr:col>
      <xdr:colOff>2495551</xdr:colOff>
      <xdr:row>255</xdr:row>
      <xdr:rowOff>142874</xdr:rowOff>
    </xdr:from>
    <xdr:to>
      <xdr:col>1</xdr:col>
      <xdr:colOff>4057651</xdr:colOff>
      <xdr:row>255</xdr:row>
      <xdr:rowOff>342899</xdr:rowOff>
    </xdr:to>
    <xdr:sp macro="" textlink="">
      <xdr:nvSpPr>
        <xdr:cNvPr id="23" name="Double Bracket 22"/>
        <xdr:cNvSpPr/>
      </xdr:nvSpPr>
      <xdr:spPr>
        <a:xfrm>
          <a:off x="2886076" y="83115149"/>
          <a:ext cx="1562100" cy="20002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323849</xdr:colOff>
      <xdr:row>257</xdr:row>
      <xdr:rowOff>323851</xdr:rowOff>
    </xdr:from>
    <xdr:to>
      <xdr:col>1</xdr:col>
      <xdr:colOff>2800350</xdr:colOff>
      <xdr:row>257</xdr:row>
      <xdr:rowOff>704850</xdr:rowOff>
    </xdr:to>
    <xdr:sp macro="" textlink="">
      <xdr:nvSpPr>
        <xdr:cNvPr id="24" name="Rectangle 23"/>
        <xdr:cNvSpPr/>
      </xdr:nvSpPr>
      <xdr:spPr>
        <a:xfrm>
          <a:off x="714374" y="84134326"/>
          <a:ext cx="2476501" cy="3809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u="sng">
              <a:latin typeface="Times New Roman" pitchFamily="18" charset="0"/>
              <a:cs typeface="Times New Roman" pitchFamily="18" charset="0"/>
            </a:rPr>
            <a:t>Chỉ</a:t>
          </a:r>
          <a:r>
            <a:rPr lang="en-US" sz="900" u="sng" baseline="0">
              <a:latin typeface="Times New Roman" pitchFamily="18" charset="0"/>
              <a:cs typeface="Times New Roman" pitchFamily="18" charset="0"/>
            </a:rPr>
            <a:t> số hài lòng về tổ chức giải quyết TTHCx1.50</a:t>
          </a:r>
        </a:p>
        <a:p>
          <a:pPr algn="ctr"/>
          <a:r>
            <a:rPr lang="en-US" sz="900" baseline="0">
              <a:latin typeface="Times New Roman" pitchFamily="18" charset="0"/>
              <a:cs typeface="Times New Roman" pitchFamily="18" charset="0"/>
            </a:rPr>
            <a:t>100%</a:t>
          </a:r>
          <a:endParaRPr lang="en-US" sz="900">
            <a:latin typeface="Times New Roman" pitchFamily="18" charset="0"/>
            <a:cs typeface="Times New Roman" pitchFamily="18" charset="0"/>
          </a:endParaRPr>
        </a:p>
      </xdr:txBody>
    </xdr:sp>
    <xdr:clientData/>
  </xdr:twoCellAnchor>
  <xdr:twoCellAnchor>
    <xdr:from>
      <xdr:col>1</xdr:col>
      <xdr:colOff>400050</xdr:colOff>
      <xdr:row>257</xdr:row>
      <xdr:rowOff>381000</xdr:rowOff>
    </xdr:from>
    <xdr:to>
      <xdr:col>1</xdr:col>
      <xdr:colOff>2771776</xdr:colOff>
      <xdr:row>257</xdr:row>
      <xdr:rowOff>563880</xdr:rowOff>
    </xdr:to>
    <xdr:sp macro="" textlink="">
      <xdr:nvSpPr>
        <xdr:cNvPr id="25" name="Double Bracket 24"/>
        <xdr:cNvSpPr/>
      </xdr:nvSpPr>
      <xdr:spPr>
        <a:xfrm>
          <a:off x="790575" y="84191475"/>
          <a:ext cx="2371726" cy="18288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771525</xdr:colOff>
      <xdr:row>270</xdr:row>
      <xdr:rowOff>400050</xdr:rowOff>
    </xdr:from>
    <xdr:to>
      <xdr:col>1</xdr:col>
      <xdr:colOff>2505075</xdr:colOff>
      <xdr:row>270</xdr:row>
      <xdr:rowOff>750744</xdr:rowOff>
    </xdr:to>
    <xdr:sp macro="" textlink="">
      <xdr:nvSpPr>
        <xdr:cNvPr id="26" name="Rectangle 25"/>
        <xdr:cNvSpPr/>
      </xdr:nvSpPr>
      <xdr:spPr>
        <a:xfrm>
          <a:off x="1162050" y="87344250"/>
          <a:ext cx="1733550" cy="350694"/>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tlCol="0" anchor="ctr"/>
        <a:lstStyle/>
        <a:p>
          <a:pPr algn="ctr"/>
          <a:r>
            <a:rPr lang="en-US" sz="800" u="sng">
              <a:latin typeface="Times New Roman" pitchFamily="18" charset="0"/>
              <a:cs typeface="Times New Roman" pitchFamily="18" charset="0"/>
            </a:rPr>
            <a:t>Tỷ</a:t>
          </a:r>
          <a:r>
            <a:rPr lang="en-US" sz="800" u="sng" baseline="0">
              <a:latin typeface="Times New Roman" pitchFamily="18" charset="0"/>
              <a:cs typeface="Times New Roman" pitchFamily="18" charset="0"/>
            </a:rPr>
            <a:t> lệ % tăng DN thành lập mới x1.00</a:t>
          </a:r>
        </a:p>
        <a:p>
          <a:pPr algn="ctr"/>
          <a:r>
            <a:rPr lang="en-US" sz="800" baseline="0">
              <a:latin typeface="Times New Roman" pitchFamily="18" charset="0"/>
              <a:cs typeface="Times New Roman" pitchFamily="18" charset="0"/>
            </a:rPr>
            <a:t>20%</a:t>
          </a:r>
          <a:endParaRPr lang="en-US" sz="800">
            <a:latin typeface="Times New Roman" pitchFamily="18" charset="0"/>
            <a:cs typeface="Times New Roman" pitchFamily="18" charset="0"/>
          </a:endParaRPr>
        </a:p>
      </xdr:txBody>
    </xdr:sp>
    <xdr:clientData/>
  </xdr:twoCellAnchor>
  <xdr:twoCellAnchor>
    <xdr:from>
      <xdr:col>1</xdr:col>
      <xdr:colOff>800101</xdr:colOff>
      <xdr:row>270</xdr:row>
      <xdr:rowOff>438150</xdr:rowOff>
    </xdr:from>
    <xdr:to>
      <xdr:col>1</xdr:col>
      <xdr:colOff>2514600</xdr:colOff>
      <xdr:row>270</xdr:row>
      <xdr:rowOff>676276</xdr:rowOff>
    </xdr:to>
    <xdr:sp macro="" textlink="">
      <xdr:nvSpPr>
        <xdr:cNvPr id="27" name="Double Bracket 26"/>
        <xdr:cNvSpPr/>
      </xdr:nvSpPr>
      <xdr:spPr>
        <a:xfrm>
          <a:off x="1190626" y="87382350"/>
          <a:ext cx="1714499" cy="238126"/>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371474</xdr:colOff>
      <xdr:row>261</xdr:row>
      <xdr:rowOff>400050</xdr:rowOff>
    </xdr:from>
    <xdr:to>
      <xdr:col>1</xdr:col>
      <xdr:colOff>2886075</xdr:colOff>
      <xdr:row>261</xdr:row>
      <xdr:rowOff>723900</xdr:rowOff>
    </xdr:to>
    <xdr:sp macro="" textlink="">
      <xdr:nvSpPr>
        <xdr:cNvPr id="29" name="Rectangle 28"/>
        <xdr:cNvSpPr/>
      </xdr:nvSpPr>
      <xdr:spPr>
        <a:xfrm>
          <a:off x="761999" y="86467950"/>
          <a:ext cx="2514601" cy="3238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000" u="sng">
              <a:latin typeface="Times New Roman" pitchFamily="18" charset="0"/>
              <a:cs typeface="Times New Roman" pitchFamily="18" charset="0"/>
            </a:rPr>
            <a:t>Chỉ</a:t>
          </a:r>
          <a:r>
            <a:rPr lang="en-US" sz="1000" u="sng" baseline="0">
              <a:latin typeface="Times New Roman" pitchFamily="18" charset="0"/>
              <a:cs typeface="Times New Roman" pitchFamily="18" charset="0"/>
            </a:rPr>
            <a:t> số hài lòng về giải quyết TTHC x 1.5.</a:t>
          </a:r>
        </a:p>
        <a:p>
          <a:pPr algn="ctr"/>
          <a:r>
            <a:rPr lang="en-US" sz="1000" baseline="0">
              <a:latin typeface="Times New Roman" pitchFamily="18" charset="0"/>
              <a:cs typeface="Times New Roman" pitchFamily="18" charset="0"/>
            </a:rPr>
            <a:t>100%</a:t>
          </a:r>
          <a:endParaRPr lang="en-US" sz="1000">
            <a:latin typeface="Times New Roman" pitchFamily="18" charset="0"/>
            <a:cs typeface="Times New Roman" pitchFamily="18" charset="0"/>
          </a:endParaRPr>
        </a:p>
      </xdr:txBody>
    </xdr:sp>
    <xdr:clientData/>
  </xdr:twoCellAnchor>
  <xdr:twoCellAnchor>
    <xdr:from>
      <xdr:col>1</xdr:col>
      <xdr:colOff>552450</xdr:colOff>
      <xdr:row>261</xdr:row>
      <xdr:rowOff>457201</xdr:rowOff>
    </xdr:from>
    <xdr:to>
      <xdr:col>1</xdr:col>
      <xdr:colOff>2724150</xdr:colOff>
      <xdr:row>261</xdr:row>
      <xdr:rowOff>628651</xdr:rowOff>
    </xdr:to>
    <xdr:sp macro="" textlink="">
      <xdr:nvSpPr>
        <xdr:cNvPr id="30" name="Double Bracket 29"/>
        <xdr:cNvSpPr/>
      </xdr:nvSpPr>
      <xdr:spPr>
        <a:xfrm>
          <a:off x="942975" y="88515826"/>
          <a:ext cx="2171700" cy="17145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685801</xdr:colOff>
      <xdr:row>259</xdr:row>
      <xdr:rowOff>333375</xdr:rowOff>
    </xdr:from>
    <xdr:to>
      <xdr:col>1</xdr:col>
      <xdr:colOff>3524251</xdr:colOff>
      <xdr:row>259</xdr:row>
      <xdr:rowOff>704850</xdr:rowOff>
    </xdr:to>
    <xdr:sp macro="" textlink="">
      <xdr:nvSpPr>
        <xdr:cNvPr id="31" name="Rectangle 30"/>
        <xdr:cNvSpPr/>
      </xdr:nvSpPr>
      <xdr:spPr>
        <a:xfrm>
          <a:off x="1076326" y="85191600"/>
          <a:ext cx="2838450" cy="37147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u="sng">
              <a:latin typeface="Times New Roman" pitchFamily="18" charset="0"/>
              <a:cs typeface="Times New Roman" pitchFamily="18" charset="0"/>
            </a:rPr>
            <a:t>Chỉ</a:t>
          </a:r>
          <a:r>
            <a:rPr lang="en-US" sz="900" u="sng" baseline="0">
              <a:latin typeface="Times New Roman" pitchFamily="18" charset="0"/>
              <a:cs typeface="Times New Roman" pitchFamily="18" charset="0"/>
            </a:rPr>
            <a:t> số hài lòng về công chức giải quyết TTHC x 1.50 </a:t>
          </a:r>
        </a:p>
        <a:p>
          <a:pPr algn="ctr"/>
          <a:r>
            <a:rPr lang="en-US" sz="900" baseline="0">
              <a:latin typeface="Times New Roman" pitchFamily="18" charset="0"/>
              <a:cs typeface="Times New Roman" pitchFamily="18" charset="0"/>
            </a:rPr>
            <a:t>100%</a:t>
          </a:r>
          <a:endParaRPr lang="en-US" sz="900">
            <a:latin typeface="Times New Roman" pitchFamily="18" charset="0"/>
            <a:cs typeface="Times New Roman" pitchFamily="18" charset="0"/>
          </a:endParaRPr>
        </a:p>
      </xdr:txBody>
    </xdr:sp>
    <xdr:clientData/>
  </xdr:twoCellAnchor>
  <xdr:twoCellAnchor>
    <xdr:from>
      <xdr:col>1</xdr:col>
      <xdr:colOff>847724</xdr:colOff>
      <xdr:row>259</xdr:row>
      <xdr:rowOff>352426</xdr:rowOff>
    </xdr:from>
    <xdr:to>
      <xdr:col>1</xdr:col>
      <xdr:colOff>3352799</xdr:colOff>
      <xdr:row>259</xdr:row>
      <xdr:rowOff>535306</xdr:rowOff>
    </xdr:to>
    <xdr:sp macro="" textlink="">
      <xdr:nvSpPr>
        <xdr:cNvPr id="32" name="Double Bracket 31"/>
        <xdr:cNvSpPr/>
      </xdr:nvSpPr>
      <xdr:spPr>
        <a:xfrm>
          <a:off x="1238249" y="85210651"/>
          <a:ext cx="2505075" cy="182880"/>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xdr:col>
      <xdr:colOff>1181100</xdr:colOff>
      <xdr:row>224</xdr:row>
      <xdr:rowOff>247650</xdr:rowOff>
    </xdr:from>
    <xdr:to>
      <xdr:col>1</xdr:col>
      <xdr:colOff>2819400</xdr:colOff>
      <xdr:row>224</xdr:row>
      <xdr:rowOff>600075</xdr:rowOff>
    </xdr:to>
    <xdr:sp macro="" textlink="">
      <xdr:nvSpPr>
        <xdr:cNvPr id="33" name="Rectangle 32"/>
        <xdr:cNvSpPr/>
      </xdr:nvSpPr>
      <xdr:spPr>
        <a:xfrm>
          <a:off x="1571625" y="74266425"/>
          <a:ext cx="1638300" cy="3524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u="sng" baseline="0">
              <a:latin typeface="Times New Roman" pitchFamily="18" charset="0"/>
              <a:cs typeface="Times New Roman" pitchFamily="18" charset="0"/>
            </a:rPr>
            <a:t>Tỷ lệ % số hồ sơ x 1.5</a:t>
          </a:r>
          <a:r>
            <a:rPr lang="en-US" sz="900" baseline="0">
              <a:latin typeface="Times New Roman" pitchFamily="18" charset="0"/>
              <a:cs typeface="Times New Roman" pitchFamily="18" charset="0"/>
            </a:rPr>
            <a:t>                                                                 20%</a:t>
          </a:r>
        </a:p>
      </xdr:txBody>
    </xdr:sp>
    <xdr:clientData/>
  </xdr:twoCellAnchor>
  <xdr:twoCellAnchor>
    <xdr:from>
      <xdr:col>1</xdr:col>
      <xdr:colOff>1466850</xdr:colOff>
      <xdr:row>224</xdr:row>
      <xdr:rowOff>333375</xdr:rowOff>
    </xdr:from>
    <xdr:to>
      <xdr:col>1</xdr:col>
      <xdr:colOff>2571750</xdr:colOff>
      <xdr:row>224</xdr:row>
      <xdr:rowOff>457200</xdr:rowOff>
    </xdr:to>
    <xdr:sp macro="" textlink="">
      <xdr:nvSpPr>
        <xdr:cNvPr id="28" name="Double Bracket 27"/>
        <xdr:cNvSpPr/>
      </xdr:nvSpPr>
      <xdr:spPr>
        <a:xfrm>
          <a:off x="1857375" y="73237725"/>
          <a:ext cx="1104900" cy="12382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17"/>
  <sheetViews>
    <sheetView tabSelected="1" workbookViewId="0">
      <selection activeCell="A3" sqref="A3:I3"/>
    </sheetView>
  </sheetViews>
  <sheetFormatPr defaultRowHeight="15.75"/>
  <cols>
    <col min="1" max="1" width="5.125" style="71" customWidth="1"/>
    <col min="2" max="2" width="68.75" style="72" customWidth="1"/>
    <col min="3" max="3" width="7.25" style="71" customWidth="1"/>
    <col min="4" max="4" width="7.875" customWidth="1"/>
    <col min="5" max="5" width="8.875" customWidth="1"/>
    <col min="6" max="7" width="7.625" customWidth="1"/>
    <col min="8" max="8" width="5.625" customWidth="1"/>
    <col min="9" max="9" width="19.875" style="31" customWidth="1"/>
    <col min="10" max="10" width="9" style="16"/>
  </cols>
  <sheetData>
    <row r="1" spans="1:10">
      <c r="A1" s="163" t="s">
        <v>156</v>
      </c>
      <c r="B1" s="163"/>
      <c r="C1" s="163"/>
      <c r="D1" s="163"/>
      <c r="E1" s="163"/>
      <c r="F1" s="163"/>
      <c r="G1" s="163"/>
      <c r="H1" s="163"/>
      <c r="I1" s="163"/>
    </row>
    <row r="2" spans="1:10" ht="21.75" customHeight="1">
      <c r="A2" s="163" t="s">
        <v>181</v>
      </c>
      <c r="B2" s="163"/>
      <c r="C2" s="163"/>
      <c r="D2" s="163"/>
      <c r="E2" s="163"/>
      <c r="F2" s="163"/>
      <c r="G2" s="163"/>
      <c r="H2" s="163"/>
      <c r="I2" s="163"/>
    </row>
    <row r="3" spans="1:10" ht="18" customHeight="1">
      <c r="A3" s="164" t="s">
        <v>412</v>
      </c>
      <c r="B3" s="164"/>
      <c r="C3" s="164"/>
      <c r="D3" s="164"/>
      <c r="E3" s="164"/>
      <c r="F3" s="164"/>
      <c r="G3" s="164"/>
      <c r="H3" s="164"/>
      <c r="I3" s="164"/>
    </row>
    <row r="5" spans="1:10" ht="21" customHeight="1">
      <c r="A5" s="168" t="s">
        <v>0</v>
      </c>
      <c r="B5" s="170" t="s">
        <v>1</v>
      </c>
      <c r="C5" s="172" t="s">
        <v>2</v>
      </c>
      <c r="D5" s="174" t="s">
        <v>138</v>
      </c>
      <c r="E5" s="174"/>
      <c r="F5" s="174"/>
      <c r="G5" s="174"/>
      <c r="H5" s="176" t="s">
        <v>3</v>
      </c>
      <c r="I5" s="166" t="s">
        <v>4</v>
      </c>
    </row>
    <row r="6" spans="1:10" ht="43.5" customHeight="1">
      <c r="A6" s="169"/>
      <c r="B6" s="171"/>
      <c r="C6" s="173"/>
      <c r="D6" s="7" t="s">
        <v>312</v>
      </c>
      <c r="E6" s="7" t="s">
        <v>139</v>
      </c>
      <c r="F6" s="7" t="s">
        <v>5</v>
      </c>
      <c r="G6" s="7" t="s">
        <v>6</v>
      </c>
      <c r="H6" s="177"/>
      <c r="I6" s="167"/>
    </row>
    <row r="7" spans="1:10" ht="21" customHeight="1">
      <c r="A7" s="63">
        <v>1</v>
      </c>
      <c r="B7" s="64" t="s">
        <v>7</v>
      </c>
      <c r="C7" s="136">
        <f>SUM(C8,C11,C14,C22,C25,C30)</f>
        <v>11</v>
      </c>
      <c r="D7" s="17"/>
      <c r="E7" s="18"/>
      <c r="F7" s="18"/>
      <c r="G7" s="18"/>
      <c r="H7" s="18"/>
      <c r="I7" s="25"/>
    </row>
    <row r="8" spans="1:10" ht="18.75" customHeight="1">
      <c r="A8" s="134" t="s">
        <v>400</v>
      </c>
      <c r="B8" s="24" t="s">
        <v>318</v>
      </c>
      <c r="C8" s="82">
        <v>1.5</v>
      </c>
      <c r="D8" s="12"/>
      <c r="E8" s="12"/>
      <c r="F8" s="12"/>
      <c r="G8" s="12"/>
      <c r="H8" s="12"/>
      <c r="I8" s="20"/>
    </row>
    <row r="9" spans="1:10" ht="53.25" customHeight="1">
      <c r="A9" s="156"/>
      <c r="B9" s="50" t="s">
        <v>8</v>
      </c>
      <c r="C9" s="29"/>
      <c r="D9" s="11"/>
      <c r="E9" s="11"/>
      <c r="F9" s="11"/>
      <c r="G9" s="14"/>
      <c r="H9" s="14"/>
      <c r="I9" s="39"/>
    </row>
    <row r="10" spans="1:10" ht="30.75" customHeight="1">
      <c r="A10" s="156"/>
      <c r="B10" s="46" t="s">
        <v>9</v>
      </c>
      <c r="C10" s="29"/>
      <c r="D10" s="11"/>
      <c r="E10" s="11"/>
      <c r="F10" s="11"/>
      <c r="G10" s="14"/>
      <c r="H10" s="14"/>
      <c r="I10" s="23"/>
    </row>
    <row r="11" spans="1:10">
      <c r="A11" s="134" t="s">
        <v>401</v>
      </c>
      <c r="B11" s="24" t="s">
        <v>373</v>
      </c>
      <c r="C11" s="76">
        <v>1.5</v>
      </c>
      <c r="D11" s="12"/>
      <c r="E11" s="12"/>
      <c r="F11" s="12"/>
      <c r="G11" s="12"/>
      <c r="H11" s="12"/>
      <c r="I11" s="35"/>
    </row>
    <row r="12" spans="1:10" ht="18.75">
      <c r="A12" s="109"/>
      <c r="B12" s="87" t="s">
        <v>386</v>
      </c>
      <c r="C12" s="29"/>
      <c r="D12" s="14"/>
      <c r="E12" s="11" t="s">
        <v>220</v>
      </c>
      <c r="F12" s="11"/>
      <c r="G12" s="14"/>
      <c r="H12" s="14"/>
      <c r="I12" s="35"/>
    </row>
    <row r="13" spans="1:10" ht="33.75" customHeight="1">
      <c r="A13" s="109"/>
      <c r="B13" s="108" t="s">
        <v>334</v>
      </c>
      <c r="C13" s="29"/>
      <c r="D13" s="14"/>
      <c r="E13" s="11"/>
      <c r="F13" s="11"/>
      <c r="G13" s="14"/>
      <c r="H13" s="14"/>
      <c r="I13" s="35"/>
      <c r="J13" s="16" t="s">
        <v>219</v>
      </c>
    </row>
    <row r="14" spans="1:10" ht="20.25" customHeight="1">
      <c r="A14" s="132" t="s">
        <v>402</v>
      </c>
      <c r="B14" s="24" t="s">
        <v>10</v>
      </c>
      <c r="C14" s="82">
        <f>C15+C19</f>
        <v>2</v>
      </c>
      <c r="D14" s="11"/>
      <c r="E14" s="11"/>
      <c r="F14" s="11"/>
      <c r="G14" s="14"/>
      <c r="H14" s="14"/>
      <c r="I14" s="20"/>
    </row>
    <row r="15" spans="1:10">
      <c r="A15" s="113" t="s">
        <v>387</v>
      </c>
      <c r="B15" s="47" t="s">
        <v>335</v>
      </c>
      <c r="C15" s="75">
        <v>1</v>
      </c>
      <c r="D15" s="11"/>
      <c r="E15" s="11"/>
      <c r="F15" s="11"/>
      <c r="G15" s="11"/>
      <c r="H15" s="11"/>
      <c r="I15" s="35"/>
      <c r="J15" s="112" t="s">
        <v>389</v>
      </c>
    </row>
    <row r="16" spans="1:10" ht="18.75">
      <c r="A16" s="156"/>
      <c r="B16" s="46" t="s">
        <v>319</v>
      </c>
      <c r="C16" s="29"/>
      <c r="D16" s="11"/>
      <c r="E16" s="11"/>
      <c r="F16" s="11"/>
      <c r="G16" s="14"/>
      <c r="H16" s="14"/>
      <c r="I16" s="22"/>
    </row>
    <row r="17" spans="1:11" ht="18.75">
      <c r="A17" s="156"/>
      <c r="B17" s="46" t="s">
        <v>320</v>
      </c>
      <c r="C17" s="29"/>
      <c r="D17" s="11"/>
      <c r="E17" s="11"/>
      <c r="F17" s="11"/>
      <c r="G17" s="14"/>
      <c r="H17" s="14"/>
      <c r="I17" s="22"/>
    </row>
    <row r="18" spans="1:11" ht="18.75">
      <c r="A18" s="156"/>
      <c r="B18" s="46" t="s">
        <v>157</v>
      </c>
      <c r="C18" s="29"/>
      <c r="D18" s="11"/>
      <c r="E18" s="11"/>
      <c r="F18" s="11"/>
      <c r="G18" s="14"/>
      <c r="H18" s="14"/>
      <c r="I18" s="22"/>
    </row>
    <row r="19" spans="1:11">
      <c r="A19" s="113" t="s">
        <v>388</v>
      </c>
      <c r="B19" s="47" t="s">
        <v>11</v>
      </c>
      <c r="C19" s="28">
        <v>1</v>
      </c>
      <c r="D19" s="11"/>
      <c r="E19" s="11"/>
      <c r="F19" s="11"/>
      <c r="G19" s="14"/>
      <c r="H19" s="14"/>
      <c r="I19" s="35"/>
    </row>
    <row r="20" spans="1:11" ht="67.5" customHeight="1">
      <c r="A20" s="65"/>
      <c r="B20" s="50" t="s">
        <v>251</v>
      </c>
      <c r="C20" s="29"/>
      <c r="D20" s="11"/>
      <c r="E20" s="11"/>
      <c r="F20" s="11"/>
      <c r="G20" s="14"/>
      <c r="H20" s="14"/>
      <c r="I20" s="39"/>
    </row>
    <row r="21" spans="1:11" ht="18.75" customHeight="1">
      <c r="A21" s="66"/>
      <c r="B21" s="46" t="s">
        <v>252</v>
      </c>
      <c r="C21" s="29"/>
      <c r="D21" s="11"/>
      <c r="E21" s="11"/>
      <c r="F21" s="11"/>
      <c r="G21" s="14"/>
      <c r="H21" s="14"/>
      <c r="I21" s="23"/>
    </row>
    <row r="22" spans="1:11">
      <c r="A22" s="114" t="s">
        <v>390</v>
      </c>
      <c r="B22" s="24" t="s">
        <v>12</v>
      </c>
      <c r="C22" s="27">
        <v>1</v>
      </c>
      <c r="D22" s="12"/>
      <c r="E22" s="12"/>
      <c r="F22" s="12"/>
      <c r="G22" s="12"/>
      <c r="H22" s="12"/>
      <c r="I22" s="20"/>
    </row>
    <row r="23" spans="1:11" ht="34.5" customHeight="1">
      <c r="A23" s="156"/>
      <c r="B23" s="46" t="s">
        <v>374</v>
      </c>
      <c r="C23" s="29"/>
      <c r="D23" s="11"/>
      <c r="E23" s="11"/>
      <c r="F23" s="11"/>
      <c r="G23" s="14"/>
      <c r="H23" s="14"/>
      <c r="I23" s="35"/>
    </row>
    <row r="24" spans="1:11" ht="16.5" customHeight="1">
      <c r="A24" s="156"/>
      <c r="B24" s="46" t="s">
        <v>375</v>
      </c>
      <c r="C24" s="29"/>
      <c r="D24" s="11"/>
      <c r="E24" s="11"/>
      <c r="F24" s="11"/>
      <c r="G24" s="14"/>
      <c r="H24" s="14"/>
      <c r="I24" s="35"/>
    </row>
    <row r="25" spans="1:11" ht="17.25" customHeight="1">
      <c r="A25" s="114" t="s">
        <v>391</v>
      </c>
      <c r="B25" s="24" t="s">
        <v>211</v>
      </c>
      <c r="C25" s="27">
        <v>3</v>
      </c>
      <c r="D25" s="12"/>
      <c r="E25" s="12"/>
      <c r="F25" s="12"/>
      <c r="G25" s="12"/>
      <c r="H25" s="12"/>
      <c r="I25" s="35"/>
    </row>
    <row r="26" spans="1:11" ht="19.5" customHeight="1">
      <c r="A26" s="165"/>
      <c r="B26" s="46" t="s">
        <v>376</v>
      </c>
      <c r="C26" s="29"/>
      <c r="D26" s="12"/>
      <c r="E26" s="12"/>
      <c r="F26" s="12"/>
      <c r="G26" s="12"/>
      <c r="H26" s="12"/>
      <c r="I26" s="20"/>
      <c r="J26" s="16" t="s">
        <v>219</v>
      </c>
    </row>
    <row r="27" spans="1:11" ht="19.5" customHeight="1">
      <c r="A27" s="165"/>
      <c r="B27" s="46" t="s">
        <v>377</v>
      </c>
      <c r="C27" s="29"/>
      <c r="D27" s="12"/>
      <c r="E27" s="12"/>
      <c r="F27" s="12"/>
      <c r="G27" s="12"/>
      <c r="H27" s="12"/>
      <c r="I27" s="20"/>
    </row>
    <row r="28" spans="1:11" ht="17.25" customHeight="1">
      <c r="A28" s="165"/>
      <c r="B28" s="46" t="s">
        <v>253</v>
      </c>
      <c r="C28" s="29"/>
      <c r="D28" s="12"/>
      <c r="E28" s="12"/>
      <c r="F28" s="12"/>
      <c r="G28" s="12"/>
      <c r="H28" s="12"/>
      <c r="I28" s="20"/>
    </row>
    <row r="29" spans="1:11" ht="18.75" customHeight="1">
      <c r="A29" s="165"/>
      <c r="B29" s="46" t="s">
        <v>212</v>
      </c>
      <c r="C29" s="29"/>
      <c r="D29" s="12"/>
      <c r="E29" s="12"/>
      <c r="F29" s="12"/>
      <c r="G29" s="12"/>
      <c r="H29" s="12"/>
      <c r="I29" s="20"/>
    </row>
    <row r="30" spans="1:11" ht="18.75" customHeight="1">
      <c r="A30" s="103" t="s">
        <v>13</v>
      </c>
      <c r="B30" s="24" t="s">
        <v>14</v>
      </c>
      <c r="C30" s="105">
        <v>2</v>
      </c>
      <c r="D30" s="12"/>
      <c r="E30" s="12"/>
      <c r="F30" s="12"/>
      <c r="G30" s="12"/>
      <c r="H30" s="12"/>
      <c r="I30" s="35"/>
      <c r="J30" s="180" t="s">
        <v>336</v>
      </c>
      <c r="K30" s="181"/>
    </row>
    <row r="31" spans="1:11" ht="33.75" customHeight="1">
      <c r="A31" s="152"/>
      <c r="B31" s="46" t="s">
        <v>15</v>
      </c>
      <c r="C31" s="102"/>
      <c r="D31" s="12"/>
      <c r="E31" s="12"/>
      <c r="F31" s="12"/>
      <c r="G31" s="12"/>
      <c r="H31" s="12"/>
      <c r="I31" s="20"/>
    </row>
    <row r="32" spans="1:11" ht="36" customHeight="1">
      <c r="A32" s="175"/>
      <c r="B32" s="46" t="s">
        <v>380</v>
      </c>
      <c r="C32" s="102"/>
      <c r="D32" s="12"/>
      <c r="E32" s="12"/>
      <c r="F32" s="12"/>
      <c r="G32" s="12"/>
      <c r="H32" s="12"/>
      <c r="I32" s="20"/>
      <c r="J32" s="182" t="s">
        <v>337</v>
      </c>
      <c r="K32" s="183"/>
    </row>
    <row r="33" spans="1:11" ht="21" customHeight="1">
      <c r="A33" s="175"/>
      <c r="B33" s="46" t="s">
        <v>381</v>
      </c>
      <c r="C33" s="102"/>
      <c r="D33" s="12"/>
      <c r="E33" s="12"/>
      <c r="F33" s="12"/>
      <c r="G33" s="12"/>
      <c r="H33" s="12"/>
      <c r="I33" s="20"/>
      <c r="J33" s="101"/>
      <c r="K33" s="100"/>
    </row>
    <row r="34" spans="1:11" ht="21" customHeight="1">
      <c r="A34" s="153"/>
      <c r="B34" s="46" t="s">
        <v>379</v>
      </c>
      <c r="C34" s="102"/>
      <c r="D34" s="12"/>
      <c r="E34" s="12"/>
      <c r="F34" s="12"/>
      <c r="G34" s="12"/>
      <c r="H34" s="12"/>
      <c r="I34" s="20"/>
      <c r="J34" s="101"/>
      <c r="K34" s="100"/>
    </row>
    <row r="35" spans="1:11" ht="31.5">
      <c r="A35" s="67">
        <v>2</v>
      </c>
      <c r="B35" s="54" t="s">
        <v>403</v>
      </c>
      <c r="C35" s="137">
        <f>SUM(C36,C43,C46,C53)</f>
        <v>10</v>
      </c>
      <c r="D35" s="11"/>
      <c r="E35" s="11"/>
      <c r="F35" s="11"/>
      <c r="G35" s="11"/>
      <c r="H35" s="11"/>
      <c r="I35" s="26"/>
    </row>
    <row r="36" spans="1:11" ht="19.5" customHeight="1">
      <c r="A36" s="60" t="s">
        <v>17</v>
      </c>
      <c r="B36" s="24" t="s">
        <v>18</v>
      </c>
      <c r="C36" s="27">
        <v>2</v>
      </c>
      <c r="D36" s="12"/>
      <c r="E36" s="12"/>
      <c r="F36" s="12"/>
      <c r="G36" s="12"/>
      <c r="H36" s="12"/>
      <c r="I36" s="20"/>
    </row>
    <row r="37" spans="1:11">
      <c r="A37" s="49" t="s">
        <v>19</v>
      </c>
      <c r="B37" s="47" t="s">
        <v>20</v>
      </c>
      <c r="C37" s="28">
        <v>1</v>
      </c>
      <c r="D37" s="10"/>
      <c r="E37" s="10"/>
      <c r="F37" s="10"/>
      <c r="G37" s="13"/>
      <c r="H37" s="13"/>
      <c r="I37" s="35"/>
    </row>
    <row r="38" spans="1:11" ht="18.75">
      <c r="A38" s="156"/>
      <c r="B38" s="46" t="s">
        <v>397</v>
      </c>
      <c r="C38" s="29"/>
      <c r="D38" s="11"/>
      <c r="E38" s="11"/>
      <c r="F38" s="11"/>
      <c r="G38" s="14"/>
      <c r="H38" s="14"/>
      <c r="I38" s="23"/>
    </row>
    <row r="39" spans="1:11" ht="18.75">
      <c r="A39" s="156"/>
      <c r="B39" s="148" t="s">
        <v>186</v>
      </c>
      <c r="C39" s="29"/>
      <c r="D39" s="11"/>
      <c r="E39" s="11"/>
      <c r="F39" s="11"/>
      <c r="G39" s="14"/>
      <c r="H39" s="14"/>
      <c r="I39" s="23"/>
      <c r="J39" s="182" t="s">
        <v>338</v>
      </c>
      <c r="K39" s="183"/>
    </row>
    <row r="40" spans="1:11" ht="20.25" customHeight="1">
      <c r="A40" s="49" t="s">
        <v>21</v>
      </c>
      <c r="B40" s="47" t="s">
        <v>22</v>
      </c>
      <c r="C40" s="28">
        <v>1</v>
      </c>
      <c r="D40" s="11"/>
      <c r="E40" s="11"/>
      <c r="F40" s="11"/>
      <c r="G40" s="14"/>
      <c r="H40" s="14"/>
      <c r="I40" s="35"/>
    </row>
    <row r="41" spans="1:11" ht="31.5">
      <c r="A41" s="156"/>
      <c r="B41" s="46" t="s">
        <v>213</v>
      </c>
      <c r="C41" s="29"/>
      <c r="D41" s="11"/>
      <c r="E41" s="11"/>
      <c r="F41" s="11"/>
      <c r="G41" s="14"/>
      <c r="H41" s="14"/>
      <c r="I41" s="22"/>
    </row>
    <row r="42" spans="1:11" ht="31.5">
      <c r="A42" s="156"/>
      <c r="B42" s="46" t="s">
        <v>214</v>
      </c>
      <c r="C42" s="29"/>
      <c r="D42" s="11"/>
      <c r="E42" s="11"/>
      <c r="F42" s="11"/>
      <c r="G42" s="14"/>
      <c r="H42" s="14"/>
      <c r="I42" s="22"/>
    </row>
    <row r="43" spans="1:11" ht="19.5" customHeight="1">
      <c r="A43" s="60" t="s">
        <v>23</v>
      </c>
      <c r="B43" s="24" t="s">
        <v>339</v>
      </c>
      <c r="C43" s="27">
        <v>1.5</v>
      </c>
      <c r="D43" s="11"/>
      <c r="E43" s="11"/>
      <c r="F43" s="11"/>
      <c r="G43" s="14"/>
      <c r="H43" s="14"/>
      <c r="I43" s="35"/>
    </row>
    <row r="44" spans="1:11" ht="68.25" customHeight="1">
      <c r="A44" s="106"/>
      <c r="B44" s="50" t="s">
        <v>215</v>
      </c>
      <c r="C44" s="29"/>
      <c r="D44" s="11"/>
      <c r="E44" s="11"/>
      <c r="F44" s="11"/>
      <c r="G44" s="14"/>
      <c r="H44" s="14"/>
      <c r="I44" s="39"/>
    </row>
    <row r="45" spans="1:11" ht="18.75">
      <c r="A45" s="106"/>
      <c r="B45" s="46" t="s">
        <v>24</v>
      </c>
      <c r="C45" s="29"/>
      <c r="D45" s="11"/>
      <c r="E45" s="11"/>
      <c r="F45" s="11"/>
      <c r="G45" s="14"/>
      <c r="H45" s="14"/>
      <c r="I45" s="19"/>
    </row>
    <row r="46" spans="1:11" ht="102.75" customHeight="1">
      <c r="A46" s="60" t="s">
        <v>25</v>
      </c>
      <c r="B46" s="127" t="s">
        <v>404</v>
      </c>
      <c r="C46" s="27">
        <v>1.5</v>
      </c>
      <c r="D46" s="12"/>
      <c r="E46" s="12"/>
      <c r="F46" s="12"/>
      <c r="G46" s="12"/>
      <c r="H46" s="12"/>
      <c r="I46" s="35"/>
      <c r="J46" s="16" t="s">
        <v>219</v>
      </c>
    </row>
    <row r="47" spans="1:11">
      <c r="A47" s="47" t="s">
        <v>203</v>
      </c>
      <c r="B47" s="47" t="s">
        <v>267</v>
      </c>
      <c r="C47" s="92">
        <v>0.75</v>
      </c>
      <c r="D47" s="11"/>
      <c r="E47" s="11"/>
      <c r="F47" s="11"/>
      <c r="G47" s="14"/>
      <c r="H47" s="14"/>
      <c r="I47" s="35"/>
    </row>
    <row r="48" spans="1:11" ht="51" customHeight="1">
      <c r="A48" s="46"/>
      <c r="B48" s="48" t="s">
        <v>207</v>
      </c>
      <c r="C48" s="29"/>
      <c r="D48" s="11"/>
      <c r="E48" s="11"/>
      <c r="F48" s="11"/>
      <c r="G48" s="14"/>
      <c r="H48" s="14"/>
      <c r="I48" s="21"/>
    </row>
    <row r="49" spans="1:12" ht="19.5" customHeight="1">
      <c r="A49" s="46"/>
      <c r="B49" s="47" t="s">
        <v>204</v>
      </c>
      <c r="C49" s="29"/>
      <c r="D49" s="11"/>
      <c r="E49" s="11"/>
      <c r="F49" s="11"/>
      <c r="G49" s="14"/>
      <c r="H49" s="14"/>
      <c r="I49" s="21"/>
    </row>
    <row r="50" spans="1:12" ht="21" customHeight="1">
      <c r="A50" s="49" t="s">
        <v>205</v>
      </c>
      <c r="B50" s="47" t="s">
        <v>260</v>
      </c>
      <c r="C50" s="92">
        <v>0.75</v>
      </c>
      <c r="D50" s="11"/>
      <c r="E50" s="11"/>
      <c r="F50" s="11"/>
      <c r="G50" s="14"/>
      <c r="H50" s="14"/>
      <c r="I50" s="35"/>
    </row>
    <row r="51" spans="1:12" ht="51.75" customHeight="1">
      <c r="A51" s="161"/>
      <c r="B51" s="50" t="s">
        <v>208</v>
      </c>
      <c r="C51" s="29"/>
      <c r="D51" s="11"/>
      <c r="E51" s="11"/>
      <c r="F51" s="11"/>
      <c r="G51" s="14"/>
      <c r="H51" s="14"/>
      <c r="I51" s="22"/>
      <c r="J51" s="182" t="s">
        <v>321</v>
      </c>
      <c r="K51" s="184"/>
      <c r="L51" s="184"/>
    </row>
    <row r="52" spans="1:12" ht="22.5" customHeight="1">
      <c r="A52" s="162"/>
      <c r="B52" s="46" t="s">
        <v>206</v>
      </c>
      <c r="C52" s="29"/>
      <c r="D52" s="11"/>
      <c r="E52" s="11"/>
      <c r="F52" s="11"/>
      <c r="G52" s="14"/>
      <c r="H52" s="14"/>
      <c r="I52" s="22"/>
    </row>
    <row r="53" spans="1:12" ht="31.5">
      <c r="A53" s="60" t="s">
        <v>26</v>
      </c>
      <c r="B53" s="24" t="s">
        <v>158</v>
      </c>
      <c r="C53" s="93">
        <f>SUM(C54,C55,C56,C57)</f>
        <v>5</v>
      </c>
      <c r="D53" s="12"/>
      <c r="E53" s="12"/>
      <c r="F53" s="12"/>
      <c r="G53" s="12"/>
      <c r="H53" s="12"/>
      <c r="I53" s="145" t="s">
        <v>16</v>
      </c>
    </row>
    <row r="54" spans="1:12" ht="20.25" customHeight="1">
      <c r="A54" s="49" t="s">
        <v>27</v>
      </c>
      <c r="B54" s="47" t="s">
        <v>159</v>
      </c>
      <c r="C54" s="28">
        <v>1</v>
      </c>
      <c r="D54" s="11"/>
      <c r="E54" s="11"/>
      <c r="F54" s="11"/>
      <c r="G54" s="14"/>
      <c r="H54" s="14"/>
      <c r="I54" s="32"/>
    </row>
    <row r="55" spans="1:12" ht="22.5" customHeight="1">
      <c r="A55" s="49" t="s">
        <v>28</v>
      </c>
      <c r="B55" s="47" t="s">
        <v>160</v>
      </c>
      <c r="C55" s="28">
        <v>1</v>
      </c>
      <c r="D55" s="11"/>
      <c r="E55" s="11"/>
      <c r="F55" s="11"/>
      <c r="G55" s="14"/>
      <c r="H55" s="14"/>
      <c r="I55" s="32"/>
    </row>
    <row r="56" spans="1:12" ht="19.5" customHeight="1">
      <c r="A56" s="49" t="s">
        <v>29</v>
      </c>
      <c r="B56" s="47" t="s">
        <v>161</v>
      </c>
      <c r="C56" s="28">
        <v>1.5</v>
      </c>
      <c r="D56" s="11"/>
      <c r="E56" s="11"/>
      <c r="F56" s="11"/>
      <c r="G56" s="14"/>
      <c r="H56" s="14"/>
      <c r="I56" s="32"/>
    </row>
    <row r="57" spans="1:12" ht="31.5" customHeight="1">
      <c r="A57" s="49" t="s">
        <v>30</v>
      </c>
      <c r="B57" s="47" t="s">
        <v>162</v>
      </c>
      <c r="C57" s="28">
        <v>1.5</v>
      </c>
      <c r="D57" s="11"/>
      <c r="E57" s="11"/>
      <c r="F57" s="11"/>
      <c r="G57" s="14"/>
      <c r="H57" s="14"/>
      <c r="I57" s="32"/>
    </row>
    <row r="58" spans="1:12" ht="20.25" customHeight="1">
      <c r="A58" s="67">
        <v>3</v>
      </c>
      <c r="B58" s="54" t="s">
        <v>31</v>
      </c>
      <c r="C58" s="33">
        <f>SUM(C59,C67,C72,C80,C92)</f>
        <v>16.5</v>
      </c>
      <c r="D58" s="11"/>
      <c r="E58" s="11"/>
      <c r="F58" s="11"/>
      <c r="G58" s="14"/>
      <c r="H58" s="14"/>
      <c r="I58" s="26"/>
    </row>
    <row r="59" spans="1:12" ht="18" customHeight="1">
      <c r="A59" s="60" t="s">
        <v>32</v>
      </c>
      <c r="B59" s="24" t="s">
        <v>191</v>
      </c>
      <c r="C59" s="138">
        <f>SUM(C60:C64)</f>
        <v>3.5</v>
      </c>
      <c r="D59" s="11"/>
      <c r="E59" s="11"/>
      <c r="F59" s="11"/>
      <c r="G59" s="14"/>
      <c r="H59" s="14"/>
      <c r="I59" s="20"/>
    </row>
    <row r="60" spans="1:12" ht="36" customHeight="1">
      <c r="A60" s="95" t="s">
        <v>33</v>
      </c>
      <c r="B60" s="86" t="s">
        <v>198</v>
      </c>
      <c r="C60" s="133">
        <v>1.5</v>
      </c>
      <c r="D60" s="11"/>
      <c r="E60" s="11"/>
      <c r="F60" s="11"/>
      <c r="G60" s="14"/>
      <c r="H60" s="14"/>
      <c r="I60" s="35"/>
    </row>
    <row r="61" spans="1:12" ht="67.5" customHeight="1">
      <c r="A61" s="161"/>
      <c r="B61" s="87" t="s">
        <v>392</v>
      </c>
      <c r="C61" s="126"/>
      <c r="D61" s="11"/>
      <c r="E61" s="11"/>
      <c r="F61" s="11"/>
      <c r="G61" s="14"/>
      <c r="H61" s="14"/>
      <c r="I61" s="23"/>
      <c r="J61" s="182" t="s">
        <v>340</v>
      </c>
      <c r="K61" s="183"/>
    </row>
    <row r="62" spans="1:12" ht="27" customHeight="1">
      <c r="A62" s="179"/>
      <c r="B62" s="87" t="s">
        <v>382</v>
      </c>
      <c r="C62" s="126"/>
      <c r="D62" s="11"/>
      <c r="E62" s="11"/>
      <c r="F62" s="11"/>
      <c r="G62" s="14"/>
      <c r="H62" s="14"/>
      <c r="I62" s="45"/>
      <c r="J62" s="111"/>
      <c r="K62" s="110"/>
    </row>
    <row r="63" spans="1:12" ht="27" customHeight="1">
      <c r="A63" s="162"/>
      <c r="B63" s="87" t="s">
        <v>383</v>
      </c>
      <c r="C63" s="126"/>
      <c r="D63" s="11"/>
      <c r="E63" s="11"/>
      <c r="F63" s="11"/>
      <c r="G63" s="14"/>
      <c r="H63" s="14"/>
      <c r="I63" s="23"/>
    </row>
    <row r="64" spans="1:12" ht="31.5">
      <c r="A64" s="49" t="s">
        <v>34</v>
      </c>
      <c r="B64" s="47" t="s">
        <v>199</v>
      </c>
      <c r="C64" s="135">
        <v>2</v>
      </c>
      <c r="D64" s="11"/>
      <c r="E64" s="11"/>
      <c r="F64" s="11"/>
      <c r="G64" s="14"/>
      <c r="H64" s="14"/>
      <c r="I64" s="35"/>
      <c r="J64" s="182" t="s">
        <v>340</v>
      </c>
      <c r="K64" s="183"/>
    </row>
    <row r="65" spans="1:11" ht="34.5" customHeight="1">
      <c r="A65" s="161"/>
      <c r="B65" s="46" t="s">
        <v>200</v>
      </c>
      <c r="C65" s="29"/>
      <c r="D65" s="11"/>
      <c r="E65" s="11"/>
      <c r="F65" s="11"/>
      <c r="G65" s="14"/>
      <c r="H65" s="14"/>
      <c r="I65" s="23"/>
    </row>
    <row r="66" spans="1:11" ht="34.5" customHeight="1">
      <c r="A66" s="162"/>
      <c r="B66" s="46" t="s">
        <v>201</v>
      </c>
      <c r="C66" s="29"/>
      <c r="D66" s="11"/>
      <c r="E66" s="11"/>
      <c r="F66" s="11"/>
      <c r="G66" s="14"/>
      <c r="H66" s="14"/>
      <c r="I66" s="23"/>
    </row>
    <row r="67" spans="1:11" ht="31.5">
      <c r="A67" s="74" t="s">
        <v>35</v>
      </c>
      <c r="B67" s="24" t="s">
        <v>192</v>
      </c>
      <c r="C67" s="74">
        <v>2</v>
      </c>
      <c r="D67" s="11"/>
      <c r="E67" s="11"/>
      <c r="F67" s="11"/>
      <c r="G67" s="14"/>
      <c r="H67" s="14"/>
      <c r="I67" s="35"/>
      <c r="J67" s="182" t="s">
        <v>340</v>
      </c>
      <c r="K67" s="183"/>
    </row>
    <row r="68" spans="1:11" ht="32.25" customHeight="1">
      <c r="A68" s="149"/>
      <c r="B68" s="46" t="s">
        <v>193</v>
      </c>
      <c r="C68" s="29"/>
      <c r="D68" s="11"/>
      <c r="E68" s="11"/>
      <c r="F68" s="11"/>
      <c r="G68" s="14"/>
      <c r="H68" s="14"/>
      <c r="I68" s="23"/>
    </row>
    <row r="69" spans="1:11" ht="33.75" customHeight="1">
      <c r="A69" s="150"/>
      <c r="B69" s="46" t="s">
        <v>194</v>
      </c>
      <c r="C69" s="29"/>
      <c r="D69" s="11"/>
      <c r="E69" s="11"/>
      <c r="F69" s="11"/>
      <c r="G69" s="14"/>
      <c r="H69" s="14"/>
      <c r="I69" s="23"/>
    </row>
    <row r="70" spans="1:11" ht="20.25" customHeight="1">
      <c r="A70" s="150"/>
      <c r="B70" s="46" t="s">
        <v>210</v>
      </c>
      <c r="C70" s="29"/>
      <c r="D70" s="11"/>
      <c r="E70" s="11"/>
      <c r="F70" s="11"/>
      <c r="G70" s="14"/>
      <c r="H70" s="14"/>
      <c r="I70" s="22"/>
    </row>
    <row r="71" spans="1:11">
      <c r="A71" s="151"/>
      <c r="B71" s="46" t="s">
        <v>195</v>
      </c>
      <c r="C71" s="51"/>
      <c r="D71" s="11"/>
      <c r="E71" s="11"/>
      <c r="F71" s="11"/>
      <c r="G71" s="14"/>
      <c r="H71" s="14"/>
      <c r="I71" s="22"/>
    </row>
    <row r="72" spans="1:11" ht="35.25" customHeight="1">
      <c r="A72" s="60" t="s">
        <v>39</v>
      </c>
      <c r="B72" s="24" t="s">
        <v>44</v>
      </c>
      <c r="C72" s="27">
        <v>1.5</v>
      </c>
      <c r="D72" s="12"/>
      <c r="E72" s="12"/>
      <c r="F72" s="12"/>
      <c r="G72" s="12"/>
      <c r="H72" s="12"/>
      <c r="I72" s="20"/>
    </row>
    <row r="73" spans="1:11" ht="35.25" customHeight="1">
      <c r="A73" s="49" t="s">
        <v>40</v>
      </c>
      <c r="B73" s="47" t="s">
        <v>46</v>
      </c>
      <c r="C73" s="28">
        <v>0.5</v>
      </c>
      <c r="D73" s="11"/>
      <c r="E73" s="11"/>
      <c r="F73" s="11"/>
      <c r="G73" s="14"/>
      <c r="H73" s="14"/>
      <c r="I73" s="35"/>
    </row>
    <row r="74" spans="1:11" ht="19.5" customHeight="1">
      <c r="A74" s="156"/>
      <c r="B74" s="46" t="s">
        <v>341</v>
      </c>
      <c r="C74" s="29"/>
      <c r="D74" s="11"/>
      <c r="E74" s="11"/>
      <c r="F74" s="11"/>
      <c r="G74" s="14"/>
      <c r="H74" s="14"/>
      <c r="I74" s="23"/>
    </row>
    <row r="75" spans="1:11" ht="21" customHeight="1">
      <c r="A75" s="156"/>
      <c r="B75" s="46" t="s">
        <v>47</v>
      </c>
      <c r="C75" s="29"/>
      <c r="D75" s="11"/>
      <c r="E75" s="11"/>
      <c r="F75" s="11"/>
      <c r="G75" s="14"/>
      <c r="H75" s="14"/>
      <c r="I75" s="23"/>
    </row>
    <row r="76" spans="1:11">
      <c r="A76" s="49" t="s">
        <v>41</v>
      </c>
      <c r="B76" s="47" t="s">
        <v>49</v>
      </c>
      <c r="C76" s="28">
        <v>1</v>
      </c>
      <c r="D76" s="11"/>
      <c r="E76" s="11"/>
      <c r="F76" s="11"/>
      <c r="G76" s="14"/>
      <c r="H76" s="14"/>
      <c r="I76" s="35"/>
    </row>
    <row r="77" spans="1:11" ht="18.75">
      <c r="A77" s="159"/>
      <c r="B77" s="46" t="s">
        <v>50</v>
      </c>
      <c r="C77" s="29"/>
      <c r="D77" s="11"/>
      <c r="E77" s="11"/>
      <c r="F77" s="11"/>
      <c r="G77" s="14"/>
      <c r="H77" s="14"/>
      <c r="I77" s="23"/>
    </row>
    <row r="78" spans="1:11" ht="19.5" customHeight="1">
      <c r="A78" s="160"/>
      <c r="B78" s="148" t="s">
        <v>398</v>
      </c>
      <c r="C78" s="29"/>
      <c r="D78" s="11"/>
      <c r="E78" s="11"/>
      <c r="F78" s="11"/>
      <c r="G78" s="14"/>
      <c r="H78" s="14"/>
      <c r="I78" s="23"/>
    </row>
    <row r="79" spans="1:11" ht="18" customHeight="1">
      <c r="A79" s="130"/>
      <c r="B79" s="148" t="s">
        <v>399</v>
      </c>
      <c r="C79" s="29"/>
      <c r="D79" s="11"/>
      <c r="E79" s="11"/>
      <c r="F79" s="11"/>
      <c r="G79" s="14"/>
      <c r="H79" s="14"/>
      <c r="I79" s="23"/>
    </row>
    <row r="80" spans="1:11" ht="35.25" customHeight="1">
      <c r="A80" s="60" t="s">
        <v>43</v>
      </c>
      <c r="B80" s="24" t="s">
        <v>163</v>
      </c>
      <c r="C80" s="27">
        <v>3</v>
      </c>
      <c r="D80" s="12"/>
      <c r="E80" s="12"/>
      <c r="F80" s="12"/>
      <c r="G80" s="12"/>
      <c r="H80" s="12"/>
      <c r="I80" s="20"/>
    </row>
    <row r="81" spans="1:11" ht="37.5" customHeight="1">
      <c r="A81" s="49" t="s">
        <v>45</v>
      </c>
      <c r="B81" s="47" t="s">
        <v>241</v>
      </c>
      <c r="C81" s="28">
        <v>1</v>
      </c>
      <c r="D81" s="11"/>
      <c r="E81" s="11"/>
      <c r="F81" s="11"/>
      <c r="G81" s="14"/>
      <c r="H81" s="14"/>
      <c r="I81" s="35"/>
      <c r="J81" s="16" t="s">
        <v>219</v>
      </c>
    </row>
    <row r="82" spans="1:11" ht="35.25" customHeight="1">
      <c r="A82" s="161"/>
      <c r="B82" s="46" t="s">
        <v>342</v>
      </c>
      <c r="C82" s="29"/>
      <c r="D82" s="11"/>
      <c r="E82" s="11"/>
      <c r="F82" s="11"/>
      <c r="G82" s="14"/>
      <c r="H82" s="14"/>
      <c r="I82" s="22"/>
    </row>
    <row r="83" spans="1:11" ht="33.75" customHeight="1">
      <c r="A83" s="179"/>
      <c r="B83" s="46" t="s">
        <v>343</v>
      </c>
      <c r="C83" s="29"/>
      <c r="D83" s="11"/>
      <c r="E83" s="11"/>
      <c r="F83" s="11"/>
      <c r="G83" s="14"/>
      <c r="H83" s="14"/>
      <c r="I83" s="22"/>
    </row>
    <row r="84" spans="1:11" ht="31.5">
      <c r="A84" s="162"/>
      <c r="B84" s="46" t="s">
        <v>244</v>
      </c>
      <c r="C84" s="29"/>
      <c r="D84" s="11"/>
      <c r="E84" s="11"/>
      <c r="F84" s="11"/>
      <c r="G84" s="14"/>
      <c r="H84" s="14"/>
      <c r="I84" s="22"/>
    </row>
    <row r="85" spans="1:11" ht="31.5">
      <c r="A85" s="95" t="s">
        <v>48</v>
      </c>
      <c r="B85" s="46" t="s">
        <v>344</v>
      </c>
      <c r="C85" s="29">
        <v>1</v>
      </c>
      <c r="D85" s="11"/>
      <c r="E85" s="11"/>
      <c r="F85" s="11"/>
      <c r="G85" s="14"/>
      <c r="H85" s="14"/>
      <c r="I85" s="22"/>
    </row>
    <row r="86" spans="1:11" ht="18.75">
      <c r="A86" s="161"/>
      <c r="B86" s="46" t="s">
        <v>345</v>
      </c>
      <c r="C86" s="29"/>
      <c r="D86" s="11"/>
      <c r="E86" s="11"/>
      <c r="F86" s="11"/>
      <c r="G86" s="14"/>
      <c r="H86" s="14"/>
      <c r="I86" s="22"/>
      <c r="J86" s="182" t="s">
        <v>324</v>
      </c>
      <c r="K86" s="183"/>
    </row>
    <row r="87" spans="1:11" ht="18.75">
      <c r="A87" s="179"/>
      <c r="B87" s="46" t="s">
        <v>346</v>
      </c>
      <c r="C87" s="29"/>
      <c r="D87" s="11"/>
      <c r="E87" s="11"/>
      <c r="F87" s="11"/>
      <c r="G87" s="14"/>
      <c r="H87" s="14"/>
      <c r="I87" s="22"/>
    </row>
    <row r="88" spans="1:11" ht="18.75">
      <c r="A88" s="162"/>
      <c r="B88" s="46" t="s">
        <v>322</v>
      </c>
      <c r="C88" s="29"/>
      <c r="D88" s="11"/>
      <c r="E88" s="11"/>
      <c r="F88" s="11"/>
      <c r="G88" s="14"/>
      <c r="H88" s="14"/>
      <c r="I88" s="22"/>
    </row>
    <row r="89" spans="1:11" ht="35.25" customHeight="1">
      <c r="A89" s="85" t="s">
        <v>323</v>
      </c>
      <c r="B89" s="86" t="s">
        <v>242</v>
      </c>
      <c r="C89" s="28">
        <v>1</v>
      </c>
      <c r="D89" s="11"/>
      <c r="E89" s="11"/>
      <c r="F89" s="11"/>
      <c r="G89" s="14"/>
      <c r="H89" s="14"/>
      <c r="I89" s="35"/>
    </row>
    <row r="90" spans="1:11" ht="18.75">
      <c r="A90" s="178"/>
      <c r="B90" s="87" t="s">
        <v>243</v>
      </c>
      <c r="C90" s="29"/>
      <c r="D90" s="11"/>
      <c r="E90" s="11"/>
      <c r="F90" s="11"/>
      <c r="G90" s="14"/>
      <c r="H90" s="14"/>
      <c r="I90" s="22"/>
    </row>
    <row r="91" spans="1:11" ht="18.75">
      <c r="A91" s="178"/>
      <c r="B91" s="87" t="s">
        <v>196</v>
      </c>
      <c r="C91" s="29"/>
      <c r="D91" s="11"/>
      <c r="E91" s="11"/>
      <c r="F91" s="11"/>
      <c r="G91" s="14"/>
      <c r="H91" s="14"/>
      <c r="I91" s="22"/>
    </row>
    <row r="92" spans="1:11" ht="19.5" customHeight="1">
      <c r="A92" s="96" t="s">
        <v>51</v>
      </c>
      <c r="B92" s="24" t="s">
        <v>36</v>
      </c>
      <c r="C92" s="53">
        <f>SUM(C93,C96,C99,C102)</f>
        <v>6.5</v>
      </c>
      <c r="D92" s="11"/>
      <c r="E92" s="11"/>
      <c r="F92" s="11"/>
      <c r="G92" s="14"/>
      <c r="H92" s="14"/>
      <c r="I92" s="23"/>
    </row>
    <row r="93" spans="1:11">
      <c r="A93" s="95" t="s">
        <v>216</v>
      </c>
      <c r="B93" s="47" t="s">
        <v>164</v>
      </c>
      <c r="C93" s="28">
        <v>2</v>
      </c>
      <c r="D93" s="11"/>
      <c r="E93" s="11"/>
      <c r="F93" s="11"/>
      <c r="G93" s="14"/>
      <c r="H93" s="14"/>
      <c r="I93" s="35"/>
      <c r="J93" s="185"/>
      <c r="K93" s="186"/>
    </row>
    <row r="94" spans="1:11" ht="42.75" customHeight="1">
      <c r="A94" s="156"/>
      <c r="B94" s="50" t="s">
        <v>149</v>
      </c>
      <c r="C94" s="29"/>
      <c r="D94" s="11"/>
      <c r="E94" s="11"/>
      <c r="F94" s="11"/>
      <c r="G94" s="14"/>
      <c r="H94" s="14"/>
      <c r="I94" s="39"/>
      <c r="J94" s="187" t="s">
        <v>347</v>
      </c>
      <c r="K94" s="188"/>
    </row>
    <row r="95" spans="1:11" ht="20.25" customHeight="1">
      <c r="A95" s="156"/>
      <c r="B95" s="46" t="s">
        <v>38</v>
      </c>
      <c r="C95" s="29"/>
      <c r="D95" s="11"/>
      <c r="E95" s="11"/>
      <c r="F95" s="11"/>
      <c r="G95" s="14"/>
      <c r="H95" s="14"/>
      <c r="I95" s="23"/>
    </row>
    <row r="96" spans="1:11">
      <c r="A96" s="95" t="s">
        <v>217</v>
      </c>
      <c r="B96" s="47" t="s">
        <v>165</v>
      </c>
      <c r="C96" s="135">
        <v>2</v>
      </c>
      <c r="D96" s="11"/>
      <c r="E96" s="11"/>
      <c r="F96" s="11"/>
      <c r="G96" s="14"/>
      <c r="H96" s="14"/>
      <c r="I96" s="35"/>
    </row>
    <row r="97" spans="1:10" ht="42.75" customHeight="1">
      <c r="A97" s="130"/>
      <c r="B97" s="50" t="s">
        <v>37</v>
      </c>
      <c r="C97" s="29"/>
      <c r="D97" s="11"/>
      <c r="E97" s="11"/>
      <c r="F97" s="11"/>
      <c r="G97" s="14"/>
      <c r="H97" s="14"/>
      <c r="I97" s="39"/>
    </row>
    <row r="98" spans="1:10" ht="18" customHeight="1">
      <c r="A98" s="130"/>
      <c r="B98" s="46" t="s">
        <v>38</v>
      </c>
      <c r="C98" s="29"/>
      <c r="D98" s="11"/>
      <c r="E98" s="11"/>
      <c r="F98" s="11"/>
      <c r="G98" s="14"/>
      <c r="H98" s="14"/>
      <c r="I98" s="23"/>
    </row>
    <row r="99" spans="1:10" ht="23.25" customHeight="1">
      <c r="A99" s="92" t="s">
        <v>222</v>
      </c>
      <c r="B99" s="46" t="s">
        <v>223</v>
      </c>
      <c r="C99" s="135">
        <v>1.5</v>
      </c>
      <c r="D99" s="11"/>
      <c r="E99" s="11"/>
      <c r="F99" s="11"/>
      <c r="G99" s="14"/>
      <c r="H99" s="14"/>
      <c r="I99" s="35"/>
      <c r="J99" s="16" t="s">
        <v>268</v>
      </c>
    </row>
    <row r="100" spans="1:10" ht="18.75">
      <c r="A100" s="149"/>
      <c r="B100" s="46" t="s">
        <v>202</v>
      </c>
      <c r="C100" s="29"/>
      <c r="D100" s="11"/>
      <c r="E100" s="11"/>
      <c r="F100" s="11"/>
      <c r="G100" s="14"/>
      <c r="H100" s="14"/>
      <c r="I100" s="38"/>
    </row>
    <row r="101" spans="1:10" ht="18.75">
      <c r="A101" s="151"/>
      <c r="B101" s="46" t="s">
        <v>55</v>
      </c>
      <c r="C101" s="29"/>
      <c r="D101" s="11"/>
      <c r="E101" s="11"/>
      <c r="F101" s="11"/>
      <c r="G101" s="14"/>
      <c r="H101" s="14"/>
      <c r="I101" s="38"/>
    </row>
    <row r="102" spans="1:10" ht="31.5">
      <c r="A102" s="92" t="s">
        <v>371</v>
      </c>
      <c r="B102" s="46" t="s">
        <v>221</v>
      </c>
      <c r="C102" s="135">
        <v>1</v>
      </c>
      <c r="D102" s="11"/>
      <c r="E102" s="11"/>
      <c r="F102" s="11"/>
      <c r="G102" s="14"/>
      <c r="H102" s="14"/>
      <c r="I102" s="35"/>
      <c r="J102" s="16" t="s">
        <v>268</v>
      </c>
    </row>
    <row r="103" spans="1:10" ht="18.75">
      <c r="A103" s="149"/>
      <c r="B103" s="46" t="s">
        <v>224</v>
      </c>
      <c r="C103" s="29"/>
      <c r="D103" s="11"/>
      <c r="E103" s="11"/>
      <c r="F103" s="11"/>
      <c r="G103" s="14"/>
      <c r="H103" s="14"/>
      <c r="I103" s="38"/>
    </row>
    <row r="104" spans="1:10" ht="18.75">
      <c r="A104" s="151"/>
      <c r="B104" s="46" t="s">
        <v>225</v>
      </c>
      <c r="C104" s="29"/>
      <c r="D104" s="11"/>
      <c r="E104" s="11"/>
      <c r="F104" s="11"/>
      <c r="G104" s="14"/>
      <c r="H104" s="14"/>
      <c r="I104" s="38"/>
    </row>
    <row r="105" spans="1:10" ht="20.25" customHeight="1">
      <c r="A105" s="67">
        <v>4</v>
      </c>
      <c r="B105" s="54" t="s">
        <v>405</v>
      </c>
      <c r="C105" s="33">
        <f>SUM(C106,C116,C126,C139,C136)</f>
        <v>13</v>
      </c>
      <c r="D105" s="11"/>
      <c r="E105" s="11"/>
      <c r="F105" s="11"/>
      <c r="G105" s="14"/>
      <c r="H105" s="14"/>
      <c r="I105" s="23"/>
    </row>
    <row r="106" spans="1:10" ht="32.25" customHeight="1">
      <c r="A106" s="60" t="s">
        <v>53</v>
      </c>
      <c r="B106" s="24" t="s">
        <v>255</v>
      </c>
      <c r="C106" s="27">
        <f>SUM(C107,C110,C113)</f>
        <v>4</v>
      </c>
      <c r="D106" s="12"/>
      <c r="E106" s="12"/>
      <c r="F106" s="12"/>
      <c r="G106" s="12"/>
      <c r="H106" s="12"/>
      <c r="I106" s="20"/>
      <c r="J106" s="16" t="s">
        <v>219</v>
      </c>
    </row>
    <row r="107" spans="1:10" ht="47.25" customHeight="1">
      <c r="A107" s="49" t="s">
        <v>54</v>
      </c>
      <c r="B107" s="47" t="s">
        <v>166</v>
      </c>
      <c r="C107" s="28">
        <v>2</v>
      </c>
      <c r="D107" s="12"/>
      <c r="E107" s="12"/>
      <c r="F107" s="12"/>
      <c r="G107" s="12"/>
      <c r="H107" s="12"/>
      <c r="I107" s="35"/>
    </row>
    <row r="108" spans="1:10" ht="18.75">
      <c r="A108" s="159"/>
      <c r="B108" s="46" t="s">
        <v>197</v>
      </c>
      <c r="C108" s="29"/>
      <c r="D108" s="12"/>
      <c r="E108" s="12"/>
      <c r="F108" s="12"/>
      <c r="G108" s="12"/>
      <c r="H108" s="12"/>
      <c r="I108" s="20"/>
    </row>
    <row r="109" spans="1:10" ht="18.75">
      <c r="A109" s="160"/>
      <c r="B109" s="46" t="s">
        <v>55</v>
      </c>
      <c r="C109" s="29"/>
      <c r="D109" s="11"/>
      <c r="E109" s="11"/>
      <c r="F109" s="11"/>
      <c r="G109" s="14"/>
      <c r="H109" s="14"/>
      <c r="I109" s="23"/>
    </row>
    <row r="110" spans="1:10" ht="21" customHeight="1">
      <c r="A110" s="49" t="s">
        <v>56</v>
      </c>
      <c r="B110" s="47" t="s">
        <v>269</v>
      </c>
      <c r="C110" s="28">
        <v>1</v>
      </c>
      <c r="D110" s="11"/>
      <c r="E110" s="11"/>
      <c r="F110" s="11"/>
      <c r="G110" s="14"/>
      <c r="H110" s="14"/>
      <c r="I110" s="35"/>
      <c r="J110" s="16" t="s">
        <v>219</v>
      </c>
    </row>
    <row r="111" spans="1:10" ht="32.25" customHeight="1">
      <c r="A111" s="156"/>
      <c r="B111" s="46" t="s">
        <v>299</v>
      </c>
      <c r="C111" s="29"/>
      <c r="D111" s="11"/>
      <c r="E111" s="11"/>
      <c r="F111" s="11"/>
      <c r="G111" s="14"/>
      <c r="H111" s="14"/>
      <c r="I111" s="23"/>
    </row>
    <row r="112" spans="1:10" ht="34.5" customHeight="1">
      <c r="A112" s="156"/>
      <c r="B112" s="46" t="s">
        <v>270</v>
      </c>
      <c r="C112" s="28"/>
      <c r="D112" s="11"/>
      <c r="E112" s="11"/>
      <c r="F112" s="11"/>
      <c r="G112" s="14"/>
      <c r="H112" s="14"/>
      <c r="I112" s="23"/>
    </row>
    <row r="113" spans="1:11" ht="33.75" customHeight="1">
      <c r="A113" s="56" t="s">
        <v>284</v>
      </c>
      <c r="B113" s="47" t="s">
        <v>298</v>
      </c>
      <c r="C113" s="28">
        <v>1</v>
      </c>
      <c r="D113" s="11"/>
      <c r="E113" s="11"/>
      <c r="F113" s="11"/>
      <c r="G113" s="14"/>
      <c r="H113" s="14"/>
      <c r="I113" s="45"/>
      <c r="J113" s="77" t="s">
        <v>325</v>
      </c>
    </row>
    <row r="114" spans="1:11">
      <c r="A114" s="56"/>
      <c r="B114" s="46" t="s">
        <v>285</v>
      </c>
      <c r="C114" s="28"/>
      <c r="D114" s="11"/>
      <c r="E114" s="11"/>
      <c r="F114" s="11"/>
      <c r="G114" s="14"/>
      <c r="H114" s="14"/>
      <c r="I114" s="45"/>
    </row>
    <row r="115" spans="1:11" ht="52.5" customHeight="1">
      <c r="A115" s="56"/>
      <c r="B115" s="50" t="s">
        <v>308</v>
      </c>
      <c r="C115" s="28"/>
      <c r="D115" s="11"/>
      <c r="E115" s="11"/>
      <c r="F115" s="11"/>
      <c r="G115" s="14"/>
      <c r="H115" s="14"/>
      <c r="I115" s="45"/>
    </row>
    <row r="116" spans="1:11" ht="18" customHeight="1">
      <c r="A116" s="60" t="s">
        <v>57</v>
      </c>
      <c r="B116" s="24" t="s">
        <v>58</v>
      </c>
      <c r="C116" s="27">
        <f>SUM(C117,C120,C124)</f>
        <v>3</v>
      </c>
      <c r="D116" s="15"/>
      <c r="E116" s="11"/>
      <c r="F116" s="11"/>
      <c r="G116" s="14"/>
      <c r="H116" s="14"/>
      <c r="I116" s="23"/>
    </row>
    <row r="117" spans="1:11" ht="20.25" customHeight="1">
      <c r="A117" s="49" t="s">
        <v>59</v>
      </c>
      <c r="B117" s="47" t="s">
        <v>60</v>
      </c>
      <c r="C117" s="28">
        <v>1</v>
      </c>
      <c r="D117" s="11"/>
      <c r="E117" s="11"/>
      <c r="F117" s="11"/>
      <c r="G117" s="14"/>
      <c r="H117" s="14"/>
      <c r="I117" s="35"/>
    </row>
    <row r="118" spans="1:11" ht="18.75" customHeight="1">
      <c r="A118" s="161"/>
      <c r="B118" s="46" t="s">
        <v>287</v>
      </c>
      <c r="C118" s="29"/>
      <c r="D118" s="11"/>
      <c r="E118" s="11"/>
      <c r="F118" s="11"/>
      <c r="G118" s="14"/>
      <c r="H118" s="14"/>
      <c r="I118" s="23"/>
    </row>
    <row r="119" spans="1:11" ht="21.75" customHeight="1">
      <c r="A119" s="162"/>
      <c r="B119" s="46" t="s">
        <v>256</v>
      </c>
      <c r="C119" s="29"/>
      <c r="D119" s="11"/>
      <c r="E119" s="11"/>
      <c r="F119" s="11"/>
      <c r="G119" s="14"/>
      <c r="H119" s="14"/>
      <c r="I119" s="23"/>
    </row>
    <row r="120" spans="1:11" ht="41.25" customHeight="1">
      <c r="A120" s="49" t="s">
        <v>61</v>
      </c>
      <c r="B120" s="47" t="s">
        <v>167</v>
      </c>
      <c r="C120" s="28">
        <v>1</v>
      </c>
      <c r="D120" s="14"/>
      <c r="E120" s="14"/>
      <c r="F120" s="14"/>
      <c r="G120" s="14"/>
      <c r="H120" s="14"/>
      <c r="I120" s="35"/>
      <c r="J120" s="182" t="s">
        <v>349</v>
      </c>
      <c r="K120" s="183"/>
    </row>
    <row r="121" spans="1:11">
      <c r="A121" s="161"/>
      <c r="B121" s="46" t="s">
        <v>288</v>
      </c>
      <c r="C121" s="28"/>
      <c r="D121" s="14"/>
      <c r="E121" s="14"/>
      <c r="F121" s="14"/>
      <c r="G121" s="14"/>
      <c r="H121" s="14"/>
      <c r="I121" s="23"/>
    </row>
    <row r="122" spans="1:11" ht="21" customHeight="1">
      <c r="A122" s="162"/>
      <c r="B122" s="46" t="s">
        <v>257</v>
      </c>
      <c r="C122" s="28"/>
      <c r="D122" s="14"/>
      <c r="E122" s="14"/>
      <c r="F122" s="14"/>
      <c r="G122" s="14"/>
      <c r="H122" s="14"/>
      <c r="I122" s="23"/>
    </row>
    <row r="123" spans="1:11" ht="21" customHeight="1">
      <c r="A123" s="84" t="s">
        <v>286</v>
      </c>
      <c r="B123" s="89" t="s">
        <v>348</v>
      </c>
      <c r="C123" s="83"/>
      <c r="D123" s="14"/>
      <c r="E123" s="14"/>
      <c r="F123" s="14"/>
      <c r="G123" s="14"/>
      <c r="H123" s="14"/>
      <c r="I123" s="45"/>
      <c r="J123" s="80"/>
    </row>
    <row r="124" spans="1:11" ht="21" customHeight="1">
      <c r="A124" s="84"/>
      <c r="B124" s="46" t="s">
        <v>285</v>
      </c>
      <c r="C124" s="83">
        <v>1</v>
      </c>
      <c r="D124" s="14"/>
      <c r="E124" s="14"/>
      <c r="F124" s="14"/>
      <c r="G124" s="14"/>
      <c r="H124" s="14"/>
      <c r="I124" s="45"/>
      <c r="J124" s="80"/>
    </row>
    <row r="125" spans="1:11" ht="49.5" customHeight="1">
      <c r="A125" s="84"/>
      <c r="B125" s="91" t="s">
        <v>359</v>
      </c>
      <c r="C125" s="83"/>
      <c r="D125" s="14"/>
      <c r="E125" s="14"/>
      <c r="F125" s="14"/>
      <c r="G125" s="14"/>
      <c r="H125" s="14"/>
      <c r="I125" s="45"/>
      <c r="J125" s="187" t="s">
        <v>350</v>
      </c>
      <c r="K125" s="188"/>
    </row>
    <row r="126" spans="1:11" ht="21.75" customHeight="1">
      <c r="A126" s="60" t="s">
        <v>62</v>
      </c>
      <c r="B126" s="24" t="s">
        <v>63</v>
      </c>
      <c r="C126" s="27">
        <f>SUM(C127,C130,C133)</f>
        <v>3</v>
      </c>
      <c r="D126" s="12"/>
      <c r="E126" s="12"/>
      <c r="F126" s="12"/>
      <c r="G126" s="12"/>
      <c r="H126" s="12"/>
      <c r="I126" s="20"/>
    </row>
    <row r="127" spans="1:11" ht="22.5" customHeight="1">
      <c r="A127" s="49" t="s">
        <v>64</v>
      </c>
      <c r="B127" s="47" t="s">
        <v>65</v>
      </c>
      <c r="C127" s="28">
        <v>1</v>
      </c>
      <c r="D127" s="11"/>
      <c r="E127" s="11"/>
      <c r="F127" s="11"/>
      <c r="G127" s="14"/>
      <c r="H127" s="14"/>
      <c r="I127" s="35"/>
    </row>
    <row r="128" spans="1:11" ht="18.75">
      <c r="A128" s="156"/>
      <c r="B128" s="46" t="s">
        <v>258</v>
      </c>
      <c r="C128" s="29"/>
      <c r="D128" s="11"/>
      <c r="E128" s="11"/>
      <c r="F128" s="11"/>
      <c r="G128" s="14"/>
      <c r="H128" s="14"/>
      <c r="I128" s="23"/>
    </row>
    <row r="129" spans="1:10" ht="18.75">
      <c r="A129" s="156"/>
      <c r="B129" s="46" t="s">
        <v>309</v>
      </c>
      <c r="C129" s="29"/>
      <c r="D129" s="11"/>
      <c r="E129" s="11"/>
      <c r="F129" s="11"/>
      <c r="G129" s="14"/>
      <c r="H129" s="14"/>
      <c r="I129" s="23"/>
    </row>
    <row r="130" spans="1:10" ht="31.5">
      <c r="A130" s="49" t="s">
        <v>66</v>
      </c>
      <c r="B130" s="47" t="s">
        <v>151</v>
      </c>
      <c r="C130" s="28">
        <v>1</v>
      </c>
      <c r="D130" s="11"/>
      <c r="E130" s="11"/>
      <c r="F130" s="11"/>
      <c r="G130" s="11"/>
      <c r="H130" s="11"/>
      <c r="I130" s="35"/>
    </row>
    <row r="131" spans="1:10" ht="18.75">
      <c r="A131" s="156"/>
      <c r="B131" s="46" t="s">
        <v>150</v>
      </c>
      <c r="C131" s="29"/>
      <c r="D131" s="11"/>
      <c r="E131" s="11"/>
      <c r="F131" s="11"/>
      <c r="G131" s="14"/>
      <c r="H131" s="14"/>
      <c r="I131" s="23"/>
    </row>
    <row r="132" spans="1:10" ht="18.75">
      <c r="A132" s="156"/>
      <c r="B132" s="46" t="s">
        <v>42</v>
      </c>
      <c r="C132" s="29"/>
      <c r="D132" s="11"/>
      <c r="E132" s="11"/>
      <c r="F132" s="11"/>
      <c r="G132" s="14"/>
      <c r="H132" s="14"/>
      <c r="I132" s="23"/>
    </row>
    <row r="133" spans="1:10">
      <c r="A133" s="49" t="s">
        <v>67</v>
      </c>
      <c r="B133" s="47" t="s">
        <v>68</v>
      </c>
      <c r="C133" s="28">
        <v>1</v>
      </c>
      <c r="D133" s="11"/>
      <c r="E133" s="11"/>
      <c r="F133" s="11"/>
      <c r="G133" s="14"/>
      <c r="H133" s="14"/>
      <c r="I133" s="35"/>
    </row>
    <row r="134" spans="1:10" ht="19.5" customHeight="1">
      <c r="A134" s="157"/>
      <c r="B134" s="46" t="s">
        <v>69</v>
      </c>
      <c r="C134" s="29"/>
      <c r="D134" s="11"/>
      <c r="E134" s="11"/>
      <c r="F134" s="11"/>
      <c r="G134" s="14"/>
      <c r="H134" s="14"/>
      <c r="I134" s="23"/>
    </row>
    <row r="135" spans="1:10" ht="19.5" customHeight="1">
      <c r="A135" s="157"/>
      <c r="B135" s="46" t="s">
        <v>70</v>
      </c>
      <c r="C135" s="29"/>
      <c r="D135" s="11"/>
      <c r="E135" s="11"/>
      <c r="F135" s="11"/>
      <c r="G135" s="14"/>
      <c r="H135" s="14"/>
      <c r="I135" s="23"/>
    </row>
    <row r="136" spans="1:10" ht="19.5" customHeight="1">
      <c r="A136" s="147" t="s">
        <v>411</v>
      </c>
      <c r="B136" s="24" t="s">
        <v>367</v>
      </c>
      <c r="C136" s="138">
        <v>1</v>
      </c>
      <c r="D136" s="11"/>
      <c r="E136" s="11"/>
      <c r="F136" s="11"/>
      <c r="G136" s="14"/>
      <c r="H136" s="14"/>
      <c r="I136" s="45"/>
      <c r="J136" s="94" t="s">
        <v>254</v>
      </c>
    </row>
    <row r="137" spans="1:10" ht="35.25" customHeight="1">
      <c r="A137" s="128"/>
      <c r="B137" s="129" t="s">
        <v>396</v>
      </c>
      <c r="C137" s="29"/>
      <c r="D137" s="11"/>
      <c r="E137" s="11"/>
      <c r="F137" s="11"/>
      <c r="G137" s="14"/>
      <c r="H137" s="14"/>
      <c r="I137" s="45"/>
      <c r="J137" s="94"/>
    </row>
    <row r="138" spans="1:10" ht="19.5" customHeight="1">
      <c r="A138" s="128"/>
      <c r="B138" s="107" t="s">
        <v>368</v>
      </c>
      <c r="C138" s="29"/>
      <c r="D138" s="11"/>
      <c r="E138" s="11"/>
      <c r="F138" s="11"/>
      <c r="G138" s="14"/>
      <c r="H138" s="14"/>
      <c r="I138" s="45"/>
      <c r="J138" s="94"/>
    </row>
    <row r="139" spans="1:10" ht="19.5" customHeight="1">
      <c r="A139" s="57" t="s">
        <v>410</v>
      </c>
      <c r="B139" s="24" t="s">
        <v>188</v>
      </c>
      <c r="C139" s="138">
        <v>2</v>
      </c>
      <c r="D139" s="11"/>
      <c r="E139" s="11"/>
      <c r="F139" s="11"/>
      <c r="G139" s="14"/>
      <c r="H139" s="14"/>
      <c r="I139" s="34" t="s">
        <v>16</v>
      </c>
    </row>
    <row r="140" spans="1:10" ht="20.25" customHeight="1">
      <c r="A140" s="58" t="s">
        <v>369</v>
      </c>
      <c r="B140" s="46" t="s">
        <v>189</v>
      </c>
      <c r="C140" s="29"/>
      <c r="D140" s="11"/>
      <c r="E140" s="11"/>
      <c r="F140" s="11"/>
      <c r="G140" s="14"/>
      <c r="H140" s="14"/>
      <c r="I140" s="23"/>
    </row>
    <row r="141" spans="1:10" ht="18.75">
      <c r="A141" s="58" t="s">
        <v>370</v>
      </c>
      <c r="B141" s="46" t="s">
        <v>187</v>
      </c>
      <c r="C141" s="29"/>
      <c r="D141" s="11"/>
      <c r="E141" s="11"/>
      <c r="F141" s="11"/>
      <c r="G141" s="14"/>
      <c r="H141" s="14"/>
      <c r="I141" s="23"/>
    </row>
    <row r="142" spans="1:10" ht="31.5">
      <c r="A142" s="67">
        <v>5</v>
      </c>
      <c r="B142" s="54" t="s">
        <v>71</v>
      </c>
      <c r="C142" s="33">
        <f>SUM(C143,C146,C153,C156,C163, C172,C175,C178)</f>
        <v>14.5</v>
      </c>
      <c r="D142" s="11"/>
      <c r="E142" s="11"/>
      <c r="F142" s="11"/>
      <c r="G142" s="11"/>
      <c r="H142" s="11"/>
      <c r="I142" s="26"/>
    </row>
    <row r="143" spans="1:10" ht="19.5" customHeight="1">
      <c r="A143" s="60" t="s">
        <v>72</v>
      </c>
      <c r="B143" s="24" t="s">
        <v>73</v>
      </c>
      <c r="C143" s="27">
        <v>1</v>
      </c>
      <c r="D143" s="12"/>
      <c r="E143" s="12"/>
      <c r="F143" s="12"/>
      <c r="G143" s="12"/>
      <c r="H143" s="12"/>
      <c r="I143" s="35"/>
    </row>
    <row r="144" spans="1:10" ht="23.25" customHeight="1">
      <c r="A144" s="156"/>
      <c r="B144" s="46" t="s">
        <v>259</v>
      </c>
      <c r="C144" s="29"/>
      <c r="D144" s="11"/>
      <c r="E144" s="11"/>
      <c r="F144" s="11"/>
      <c r="G144" s="14"/>
      <c r="H144" s="14"/>
      <c r="I144" s="23"/>
    </row>
    <row r="145" spans="1:10" ht="22.5" customHeight="1">
      <c r="A145" s="156"/>
      <c r="B145" s="46" t="s">
        <v>74</v>
      </c>
      <c r="C145" s="29"/>
      <c r="D145" s="11"/>
      <c r="E145" s="11"/>
      <c r="F145" s="11"/>
      <c r="G145" s="14"/>
      <c r="H145" s="14"/>
      <c r="I145" s="23"/>
    </row>
    <row r="146" spans="1:10" ht="47.25">
      <c r="A146" s="60" t="s">
        <v>75</v>
      </c>
      <c r="B146" s="24" t="s">
        <v>313</v>
      </c>
      <c r="C146" s="27">
        <f>SUM(C147,C150)</f>
        <v>1</v>
      </c>
      <c r="D146" s="12"/>
      <c r="E146" s="12"/>
      <c r="F146" s="12"/>
      <c r="G146" s="12"/>
      <c r="H146" s="12"/>
      <c r="I146" s="39"/>
    </row>
    <row r="147" spans="1:10">
      <c r="A147" s="49" t="s">
        <v>76</v>
      </c>
      <c r="B147" s="47" t="s">
        <v>310</v>
      </c>
      <c r="C147" s="28">
        <v>0.5</v>
      </c>
      <c r="D147" s="11"/>
      <c r="E147" s="11"/>
      <c r="F147" s="11"/>
      <c r="G147" s="14"/>
      <c r="H147" s="14"/>
      <c r="I147" s="35"/>
    </row>
    <row r="148" spans="1:10" ht="18.75">
      <c r="A148" s="157"/>
      <c r="B148" s="46" t="s">
        <v>77</v>
      </c>
      <c r="C148" s="29"/>
      <c r="D148" s="11"/>
      <c r="E148" s="11"/>
      <c r="F148" s="11"/>
      <c r="G148" s="14"/>
      <c r="H148" s="14"/>
      <c r="I148" s="23"/>
    </row>
    <row r="149" spans="1:10" ht="18.75">
      <c r="A149" s="157"/>
      <c r="B149" s="46" t="s">
        <v>55</v>
      </c>
      <c r="C149" s="29"/>
      <c r="D149" s="11"/>
      <c r="E149" s="11"/>
      <c r="F149" s="11"/>
      <c r="G149" s="14"/>
      <c r="H149" s="14"/>
      <c r="I149" s="23"/>
    </row>
    <row r="150" spans="1:10" ht="31.5" customHeight="1">
      <c r="A150" s="49" t="s">
        <v>78</v>
      </c>
      <c r="B150" s="47" t="s">
        <v>314</v>
      </c>
      <c r="C150" s="28">
        <v>0.5</v>
      </c>
      <c r="D150" s="11"/>
      <c r="E150" s="11"/>
      <c r="F150" s="11"/>
      <c r="G150" s="14"/>
      <c r="H150" s="14"/>
      <c r="I150" s="35"/>
    </row>
    <row r="151" spans="1:10" ht="18.75">
      <c r="A151" s="156"/>
      <c r="B151" s="46" t="s">
        <v>77</v>
      </c>
      <c r="C151" s="29"/>
      <c r="D151" s="11"/>
      <c r="E151" s="11"/>
      <c r="F151" s="11"/>
      <c r="G151" s="14"/>
      <c r="H151" s="14"/>
      <c r="I151" s="23"/>
    </row>
    <row r="152" spans="1:10" ht="18.75">
      <c r="A152" s="156"/>
      <c r="B152" s="46" t="s">
        <v>55</v>
      </c>
      <c r="C152" s="29"/>
      <c r="D152" s="11"/>
      <c r="E152" s="11"/>
      <c r="F152" s="11"/>
      <c r="G152" s="14"/>
      <c r="H152" s="14"/>
      <c r="I152" s="23"/>
    </row>
    <row r="153" spans="1:10" ht="31.5">
      <c r="A153" s="60" t="s">
        <v>79</v>
      </c>
      <c r="B153" s="24" t="s">
        <v>245</v>
      </c>
      <c r="C153" s="138">
        <v>2</v>
      </c>
      <c r="D153" s="11"/>
      <c r="E153" s="11"/>
      <c r="F153" s="11"/>
      <c r="G153" s="14"/>
      <c r="H153" s="14"/>
      <c r="I153" s="35"/>
      <c r="J153" s="16" t="s">
        <v>219</v>
      </c>
    </row>
    <row r="154" spans="1:10" ht="35.25" customHeight="1">
      <c r="A154" s="154"/>
      <c r="B154" s="46" t="s">
        <v>378</v>
      </c>
      <c r="C154" s="29"/>
      <c r="D154" s="11"/>
      <c r="E154" s="11"/>
      <c r="F154" s="11"/>
      <c r="G154" s="14"/>
      <c r="H154" s="14"/>
      <c r="I154" s="23"/>
    </row>
    <row r="155" spans="1:10" ht="18.75">
      <c r="A155" s="155"/>
      <c r="B155" s="46" t="s">
        <v>261</v>
      </c>
      <c r="C155" s="29"/>
      <c r="D155" s="11"/>
      <c r="E155" s="11"/>
      <c r="F155" s="11"/>
      <c r="G155" s="14"/>
      <c r="H155" s="14"/>
      <c r="I155" s="23"/>
    </row>
    <row r="156" spans="1:10" ht="21.75" customHeight="1">
      <c r="A156" s="60" t="s">
        <v>80</v>
      </c>
      <c r="B156" s="24" t="s">
        <v>81</v>
      </c>
      <c r="C156" s="27">
        <f>SUM(C157,C160)</f>
        <v>3</v>
      </c>
      <c r="D156" s="11"/>
      <c r="E156" s="11"/>
      <c r="F156" s="11"/>
      <c r="G156" s="14"/>
      <c r="H156" s="14"/>
      <c r="I156" s="23"/>
    </row>
    <row r="157" spans="1:10" ht="16.5">
      <c r="A157" s="68" t="s">
        <v>152</v>
      </c>
      <c r="B157" s="47" t="s">
        <v>83</v>
      </c>
      <c r="C157" s="28">
        <v>1</v>
      </c>
      <c r="D157" s="12"/>
      <c r="E157" s="12"/>
      <c r="F157" s="12"/>
      <c r="G157" s="12"/>
      <c r="H157" s="12"/>
      <c r="I157" s="35"/>
    </row>
    <row r="158" spans="1:10" ht="18" customHeight="1">
      <c r="A158" s="159"/>
      <c r="B158" s="46" t="s">
        <v>145</v>
      </c>
      <c r="C158" s="28"/>
      <c r="D158" s="12"/>
      <c r="E158" s="12"/>
      <c r="F158" s="12"/>
      <c r="G158" s="12"/>
      <c r="H158" s="12"/>
      <c r="I158" s="20"/>
    </row>
    <row r="159" spans="1:10" ht="19.5" customHeight="1">
      <c r="A159" s="160"/>
      <c r="B159" s="46" t="s">
        <v>55</v>
      </c>
      <c r="C159" s="27"/>
      <c r="D159" s="12"/>
      <c r="E159" s="12"/>
      <c r="F159" s="12"/>
      <c r="G159" s="12"/>
      <c r="H159" s="12"/>
      <c r="I159" s="20"/>
    </row>
    <row r="160" spans="1:10" ht="20.25" customHeight="1">
      <c r="A160" s="68" t="s">
        <v>153</v>
      </c>
      <c r="B160" s="47" t="s">
        <v>85</v>
      </c>
      <c r="C160" s="28">
        <v>2</v>
      </c>
      <c r="D160" s="12"/>
      <c r="E160" s="12"/>
      <c r="F160" s="12"/>
      <c r="G160" s="12"/>
      <c r="H160" s="12"/>
      <c r="I160" s="35"/>
      <c r="J160" s="77" t="s">
        <v>326</v>
      </c>
    </row>
    <row r="161" spans="1:10" ht="31.5">
      <c r="A161" s="68"/>
      <c r="B161" s="46" t="s">
        <v>168</v>
      </c>
      <c r="C161" s="27"/>
      <c r="D161" s="12"/>
      <c r="E161" s="12"/>
      <c r="F161" s="12"/>
      <c r="G161" s="12"/>
      <c r="H161" s="12"/>
      <c r="I161" s="22"/>
    </row>
    <row r="162" spans="1:10" ht="33" customHeight="1">
      <c r="A162" s="68"/>
      <c r="B162" s="46" t="s">
        <v>246</v>
      </c>
      <c r="C162" s="27"/>
      <c r="D162" s="12"/>
      <c r="E162" s="12"/>
      <c r="F162" s="12"/>
      <c r="G162" s="12"/>
      <c r="H162" s="12"/>
      <c r="I162" s="20"/>
    </row>
    <row r="163" spans="1:10" ht="21" customHeight="1">
      <c r="A163" s="27" t="s">
        <v>86</v>
      </c>
      <c r="B163" s="24" t="s">
        <v>154</v>
      </c>
      <c r="C163" s="138">
        <f>SUM(C164,C168)</f>
        <v>2</v>
      </c>
      <c r="D163" s="11"/>
      <c r="E163" s="11"/>
      <c r="F163" s="11"/>
      <c r="G163" s="14"/>
      <c r="H163" s="14"/>
      <c r="I163" s="23"/>
    </row>
    <row r="164" spans="1:10">
      <c r="A164" s="28" t="s">
        <v>82</v>
      </c>
      <c r="B164" s="46" t="s">
        <v>169</v>
      </c>
      <c r="C164" s="135">
        <v>1</v>
      </c>
      <c r="D164" s="11"/>
      <c r="E164" s="11"/>
      <c r="F164" s="11"/>
      <c r="G164" s="14"/>
      <c r="H164" s="14"/>
      <c r="I164" s="35"/>
    </row>
    <row r="165" spans="1:10" ht="18.75">
      <c r="A165" s="158"/>
      <c r="B165" s="46" t="s">
        <v>271</v>
      </c>
      <c r="C165" s="29"/>
      <c r="D165" s="11"/>
      <c r="E165" s="11"/>
      <c r="F165" s="11"/>
      <c r="G165" s="14"/>
      <c r="H165" s="14"/>
      <c r="I165" s="23"/>
    </row>
    <row r="166" spans="1:10" ht="18.75">
      <c r="A166" s="158"/>
      <c r="B166" s="46" t="s">
        <v>272</v>
      </c>
      <c r="C166" s="29"/>
      <c r="D166" s="11"/>
      <c r="E166" s="11"/>
      <c r="F166" s="11"/>
      <c r="G166" s="14"/>
      <c r="H166" s="14"/>
      <c r="I166" s="23"/>
    </row>
    <row r="167" spans="1:10" ht="18.75">
      <c r="A167" s="158"/>
      <c r="B167" s="46" t="s">
        <v>171</v>
      </c>
      <c r="C167" s="29"/>
      <c r="D167" s="11"/>
      <c r="E167" s="11"/>
      <c r="F167" s="11"/>
      <c r="G167" s="14"/>
      <c r="H167" s="14"/>
      <c r="I167" s="23"/>
    </row>
    <row r="168" spans="1:10">
      <c r="A168" s="28" t="s">
        <v>84</v>
      </c>
      <c r="B168" s="46" t="s">
        <v>170</v>
      </c>
      <c r="C168" s="135">
        <v>1</v>
      </c>
      <c r="D168" s="11"/>
      <c r="E168" s="11"/>
      <c r="F168" s="11"/>
      <c r="G168" s="14"/>
      <c r="H168" s="14"/>
      <c r="I168" s="35"/>
    </row>
    <row r="169" spans="1:10" ht="18.75">
      <c r="A169" s="149"/>
      <c r="B169" s="46" t="s">
        <v>273</v>
      </c>
      <c r="C169" s="29"/>
      <c r="D169" s="11"/>
      <c r="E169" s="11"/>
      <c r="F169" s="11"/>
      <c r="G169" s="14"/>
      <c r="H169" s="14"/>
      <c r="I169" s="23"/>
    </row>
    <row r="170" spans="1:10" ht="24" customHeight="1">
      <c r="A170" s="150"/>
      <c r="B170" s="46" t="s">
        <v>274</v>
      </c>
      <c r="C170" s="29"/>
      <c r="D170" s="11"/>
      <c r="E170" s="11"/>
      <c r="F170" s="11"/>
      <c r="G170" s="14"/>
      <c r="H170" s="14"/>
      <c r="I170" s="23"/>
    </row>
    <row r="171" spans="1:10" ht="21.75" customHeight="1">
      <c r="A171" s="151"/>
      <c r="B171" s="46" t="s">
        <v>172</v>
      </c>
      <c r="C171" s="29"/>
      <c r="D171" s="11"/>
      <c r="E171" s="11"/>
      <c r="F171" s="11"/>
      <c r="G171" s="14"/>
      <c r="H171" s="14"/>
      <c r="I171" s="23"/>
    </row>
    <row r="172" spans="1:10" ht="31.5">
      <c r="A172" s="93" t="s">
        <v>87</v>
      </c>
      <c r="B172" s="24" t="s">
        <v>311</v>
      </c>
      <c r="C172" s="105">
        <v>0.5</v>
      </c>
      <c r="D172" s="11"/>
      <c r="E172" s="11"/>
      <c r="F172" s="11"/>
      <c r="G172" s="14"/>
      <c r="H172" s="14"/>
      <c r="I172" s="40"/>
      <c r="J172" s="16" t="s">
        <v>254</v>
      </c>
    </row>
    <row r="173" spans="1:10" ht="31.5">
      <c r="A173" s="149"/>
      <c r="B173" s="46" t="s">
        <v>275</v>
      </c>
      <c r="C173" s="29"/>
      <c r="D173" s="11"/>
      <c r="E173" s="11"/>
      <c r="F173" s="11"/>
      <c r="G173" s="14"/>
      <c r="H173" s="14"/>
      <c r="I173" s="40"/>
    </row>
    <row r="174" spans="1:10" ht="18.75">
      <c r="A174" s="151"/>
      <c r="B174" s="46" t="s">
        <v>262</v>
      </c>
      <c r="C174" s="29"/>
      <c r="D174" s="11"/>
      <c r="E174" s="11"/>
      <c r="F174" s="11"/>
      <c r="G174" s="14"/>
      <c r="H174" s="14"/>
      <c r="I174" s="40"/>
    </row>
    <row r="175" spans="1:10" ht="18" customHeight="1">
      <c r="A175" s="134" t="s">
        <v>406</v>
      </c>
      <c r="B175" s="24" t="s">
        <v>147</v>
      </c>
      <c r="C175" s="93">
        <f>SUM(C176:C177)</f>
        <v>2</v>
      </c>
      <c r="D175" s="12"/>
      <c r="E175" s="12"/>
      <c r="F175" s="12"/>
      <c r="G175" s="12"/>
      <c r="H175" s="12"/>
      <c r="I175" s="145" t="s">
        <v>16</v>
      </c>
    </row>
    <row r="176" spans="1:10" ht="19.5" customHeight="1">
      <c r="A176" s="49" t="s">
        <v>91</v>
      </c>
      <c r="B176" s="47" t="s">
        <v>88</v>
      </c>
      <c r="C176" s="92">
        <v>1</v>
      </c>
      <c r="D176" s="11"/>
      <c r="E176" s="11"/>
      <c r="F176" s="11"/>
      <c r="G176" s="11"/>
      <c r="H176" s="11"/>
      <c r="I176" s="146"/>
    </row>
    <row r="177" spans="1:10" ht="18" customHeight="1">
      <c r="A177" s="49" t="s">
        <v>93</v>
      </c>
      <c r="B177" s="47" t="s">
        <v>89</v>
      </c>
      <c r="C177" s="92">
        <v>1</v>
      </c>
      <c r="D177" s="11"/>
      <c r="E177" s="11"/>
      <c r="F177" s="11"/>
      <c r="G177" s="11"/>
      <c r="H177" s="11"/>
      <c r="I177" s="146"/>
    </row>
    <row r="178" spans="1:10" ht="18" customHeight="1">
      <c r="A178" s="134" t="s">
        <v>407</v>
      </c>
      <c r="B178" s="24" t="s">
        <v>90</v>
      </c>
      <c r="C178" s="93">
        <f>SUM(C179:C181)</f>
        <v>3</v>
      </c>
      <c r="D178" s="12"/>
      <c r="E178" s="12"/>
      <c r="F178" s="12"/>
      <c r="G178" s="12"/>
      <c r="H178" s="12"/>
      <c r="I178" s="145" t="s">
        <v>16</v>
      </c>
    </row>
    <row r="179" spans="1:10" ht="18.75" customHeight="1">
      <c r="A179" s="49" t="s">
        <v>300</v>
      </c>
      <c r="B179" s="47" t="s">
        <v>92</v>
      </c>
      <c r="C179" s="28">
        <v>1</v>
      </c>
      <c r="D179" s="11"/>
      <c r="E179" s="11"/>
      <c r="F179" s="11"/>
      <c r="G179" s="14"/>
      <c r="H179" s="14"/>
      <c r="I179" s="32"/>
    </row>
    <row r="180" spans="1:10" ht="21" customHeight="1">
      <c r="A180" s="49" t="s">
        <v>301</v>
      </c>
      <c r="B180" s="47" t="s">
        <v>94</v>
      </c>
      <c r="C180" s="28">
        <v>1</v>
      </c>
      <c r="D180" s="11"/>
      <c r="E180" s="11"/>
      <c r="F180" s="11"/>
      <c r="G180" s="14"/>
      <c r="H180" s="14"/>
      <c r="I180" s="32"/>
    </row>
    <row r="181" spans="1:10" ht="33.75" customHeight="1">
      <c r="A181" s="49" t="s">
        <v>302</v>
      </c>
      <c r="B181" s="47" t="s">
        <v>95</v>
      </c>
      <c r="C181" s="28">
        <v>1</v>
      </c>
      <c r="D181" s="11"/>
      <c r="E181" s="11"/>
      <c r="F181" s="11"/>
      <c r="G181" s="14"/>
      <c r="H181" s="14"/>
      <c r="I181" s="32"/>
    </row>
    <row r="182" spans="1:10" ht="21.75" customHeight="1">
      <c r="A182" s="67">
        <v>6</v>
      </c>
      <c r="B182" s="54" t="s">
        <v>96</v>
      </c>
      <c r="C182" s="33">
        <f>SUM(C183,C186,C196)</f>
        <v>7</v>
      </c>
      <c r="D182" s="11"/>
      <c r="E182" s="11"/>
      <c r="F182" s="11"/>
      <c r="G182" s="14"/>
      <c r="H182" s="14"/>
      <c r="I182" s="23"/>
    </row>
    <row r="183" spans="1:10" ht="31.5">
      <c r="A183" s="60" t="s">
        <v>97</v>
      </c>
      <c r="B183" s="24" t="s">
        <v>98</v>
      </c>
      <c r="C183" s="27">
        <v>2</v>
      </c>
      <c r="D183" s="11"/>
      <c r="E183" s="11"/>
      <c r="F183" s="11"/>
      <c r="G183" s="14"/>
      <c r="H183" s="14"/>
      <c r="I183" s="35"/>
    </row>
    <row r="184" spans="1:10" ht="18.75">
      <c r="A184" s="131"/>
      <c r="B184" s="46" t="s">
        <v>197</v>
      </c>
      <c r="C184" s="29"/>
      <c r="D184" s="11"/>
      <c r="E184" s="11"/>
      <c r="F184" s="11"/>
      <c r="G184" s="14"/>
      <c r="H184" s="14"/>
      <c r="I184" s="19"/>
    </row>
    <row r="185" spans="1:10" ht="18.75">
      <c r="A185" s="131"/>
      <c r="B185" s="46" t="s">
        <v>55</v>
      </c>
      <c r="C185" s="29"/>
      <c r="D185" s="11"/>
      <c r="E185" s="11"/>
      <c r="F185" s="11"/>
      <c r="G185" s="14"/>
      <c r="H185" s="14"/>
      <c r="I185" s="19"/>
    </row>
    <row r="186" spans="1:10" ht="34.5" customHeight="1">
      <c r="A186" s="79" t="s">
        <v>99</v>
      </c>
      <c r="B186" s="24" t="s">
        <v>184</v>
      </c>
      <c r="C186" s="27">
        <f>SUM(C187,C190,C193)</f>
        <v>3</v>
      </c>
      <c r="D186" s="11"/>
      <c r="E186" s="11"/>
      <c r="F186" s="11"/>
      <c r="G186" s="14"/>
      <c r="H186" s="14"/>
      <c r="I186" s="35"/>
    </row>
    <row r="187" spans="1:10">
      <c r="A187" s="28" t="s">
        <v>140</v>
      </c>
      <c r="B187" s="86" t="s">
        <v>384</v>
      </c>
      <c r="C187" s="28">
        <v>1</v>
      </c>
      <c r="D187" s="11"/>
      <c r="E187" s="11"/>
      <c r="F187" s="11"/>
      <c r="G187" s="14"/>
      <c r="H187" s="14"/>
      <c r="I187" s="35"/>
      <c r="J187" s="16" t="s">
        <v>219</v>
      </c>
    </row>
    <row r="188" spans="1:10" ht="18.75">
      <c r="A188" s="149"/>
      <c r="B188" s="46" t="s">
        <v>226</v>
      </c>
      <c r="C188" s="29"/>
      <c r="D188" s="11"/>
      <c r="E188" s="11"/>
      <c r="F188" s="11"/>
      <c r="G188" s="14"/>
      <c r="H188" s="14"/>
      <c r="I188" s="19"/>
    </row>
    <row r="189" spans="1:10" ht="18.75">
      <c r="A189" s="151"/>
      <c r="B189" s="46" t="s">
        <v>55</v>
      </c>
      <c r="C189" s="29"/>
      <c r="D189" s="11"/>
      <c r="E189" s="11"/>
      <c r="F189" s="11"/>
      <c r="G189" s="14"/>
      <c r="H189" s="14"/>
      <c r="I189" s="19"/>
    </row>
    <row r="190" spans="1:10" ht="31.5">
      <c r="A190" s="28" t="s">
        <v>141</v>
      </c>
      <c r="B190" s="86" t="s">
        <v>385</v>
      </c>
      <c r="C190" s="29">
        <v>1</v>
      </c>
      <c r="D190" s="11"/>
      <c r="E190" s="11"/>
      <c r="F190" s="11"/>
      <c r="G190" s="14"/>
      <c r="H190" s="14"/>
      <c r="I190" s="35"/>
      <c r="J190" s="16" t="s">
        <v>219</v>
      </c>
    </row>
    <row r="191" spans="1:10" ht="18.75">
      <c r="A191" s="149"/>
      <c r="B191" s="46" t="s">
        <v>227</v>
      </c>
      <c r="C191" s="29"/>
      <c r="D191" s="11"/>
      <c r="E191" s="11"/>
      <c r="F191" s="11"/>
      <c r="G191" s="14"/>
      <c r="H191" s="14"/>
      <c r="I191" s="19"/>
    </row>
    <row r="192" spans="1:10" ht="18.75">
      <c r="A192" s="151"/>
      <c r="B192" s="46" t="s">
        <v>228</v>
      </c>
      <c r="C192" s="29"/>
      <c r="D192" s="11"/>
      <c r="E192" s="11"/>
      <c r="F192" s="11"/>
      <c r="G192" s="14"/>
      <c r="H192" s="14"/>
      <c r="I192" s="19"/>
    </row>
    <row r="193" spans="1:10" ht="31.5">
      <c r="A193" s="28" t="s">
        <v>142</v>
      </c>
      <c r="B193" s="47" t="s">
        <v>327</v>
      </c>
      <c r="C193" s="29">
        <v>1</v>
      </c>
      <c r="D193" s="11"/>
      <c r="E193" s="11"/>
      <c r="F193" s="11"/>
      <c r="G193" s="14"/>
      <c r="H193" s="14"/>
      <c r="I193" s="35"/>
      <c r="J193" s="16" t="s">
        <v>219</v>
      </c>
    </row>
    <row r="194" spans="1:10" ht="18.75">
      <c r="A194" s="149"/>
      <c r="B194" s="46" t="s">
        <v>263</v>
      </c>
      <c r="C194" s="29"/>
      <c r="D194" s="11"/>
      <c r="E194" s="11"/>
      <c r="F194" s="11"/>
      <c r="G194" s="14"/>
      <c r="H194" s="14"/>
      <c r="I194" s="23"/>
    </row>
    <row r="195" spans="1:10" ht="18.75">
      <c r="A195" s="151"/>
      <c r="B195" s="46" t="s">
        <v>303</v>
      </c>
      <c r="C195" s="29"/>
      <c r="D195" s="11"/>
      <c r="E195" s="11"/>
      <c r="F195" s="11"/>
      <c r="G195" s="14"/>
      <c r="H195" s="14"/>
      <c r="I195" s="23"/>
    </row>
    <row r="196" spans="1:10" ht="18.75" customHeight="1">
      <c r="A196" s="60" t="s">
        <v>100</v>
      </c>
      <c r="B196" s="24" t="s">
        <v>101</v>
      </c>
      <c r="C196" s="93">
        <f>SUM(C197:C198)</f>
        <v>2</v>
      </c>
      <c r="D196" s="12"/>
      <c r="E196" s="12"/>
      <c r="F196" s="12"/>
      <c r="G196" s="12"/>
      <c r="H196" s="12"/>
      <c r="I196" s="145" t="s">
        <v>16</v>
      </c>
    </row>
    <row r="197" spans="1:10" ht="20.25" customHeight="1">
      <c r="A197" s="49" t="s">
        <v>102</v>
      </c>
      <c r="B197" s="47" t="s">
        <v>103</v>
      </c>
      <c r="C197" s="28">
        <v>1</v>
      </c>
      <c r="D197" s="11"/>
      <c r="E197" s="11"/>
      <c r="F197" s="11"/>
      <c r="G197" s="14"/>
      <c r="H197" s="14"/>
      <c r="I197" s="32"/>
    </row>
    <row r="198" spans="1:10" ht="32.25" customHeight="1">
      <c r="A198" s="49" t="s">
        <v>104</v>
      </c>
      <c r="B198" s="47" t="s">
        <v>105</v>
      </c>
      <c r="C198" s="28">
        <v>1</v>
      </c>
      <c r="D198" s="11"/>
      <c r="E198" s="11"/>
      <c r="F198" s="11"/>
      <c r="G198" s="14"/>
      <c r="H198" s="14"/>
      <c r="I198" s="32"/>
    </row>
    <row r="199" spans="1:10" ht="21.75" customHeight="1">
      <c r="A199" s="33">
        <v>7</v>
      </c>
      <c r="B199" s="54" t="s">
        <v>106</v>
      </c>
      <c r="C199" s="33">
        <f>SUM(C200,C219,C227,C237,C241,C245)</f>
        <v>14.5</v>
      </c>
      <c r="D199" s="1"/>
      <c r="E199" s="1"/>
      <c r="F199" s="1"/>
      <c r="G199" s="4"/>
      <c r="H199" s="4"/>
      <c r="I199" s="23"/>
    </row>
    <row r="200" spans="1:10" ht="20.25" customHeight="1">
      <c r="A200" s="27" t="s">
        <v>107</v>
      </c>
      <c r="B200" s="24" t="s">
        <v>108</v>
      </c>
      <c r="C200" s="27">
        <f>SUM(C201,C204,C208,C212,C215)</f>
        <v>5.5</v>
      </c>
      <c r="D200" s="1"/>
      <c r="E200" s="1"/>
      <c r="F200" s="1"/>
      <c r="G200" s="4"/>
      <c r="H200" s="4"/>
      <c r="I200" s="23"/>
    </row>
    <row r="201" spans="1:10" ht="20.25" customHeight="1">
      <c r="A201" s="28" t="s">
        <v>109</v>
      </c>
      <c r="B201" s="47" t="s">
        <v>289</v>
      </c>
      <c r="C201" s="28">
        <v>1.5</v>
      </c>
      <c r="D201" s="1"/>
      <c r="E201" s="1"/>
      <c r="F201" s="1"/>
      <c r="G201" s="4"/>
      <c r="H201" s="4"/>
      <c r="I201" s="35"/>
      <c r="J201" s="16" t="s">
        <v>254</v>
      </c>
    </row>
    <row r="202" spans="1:10" ht="19.5" customHeight="1">
      <c r="A202" s="149"/>
      <c r="B202" s="46" t="s">
        <v>290</v>
      </c>
      <c r="C202" s="29"/>
      <c r="D202" s="1"/>
      <c r="E202" s="1"/>
      <c r="F202" s="1"/>
      <c r="G202" s="4"/>
      <c r="H202" s="4"/>
      <c r="I202" s="39"/>
    </row>
    <row r="203" spans="1:10" ht="22.5" customHeight="1">
      <c r="A203" s="150"/>
      <c r="B203" s="46" t="s">
        <v>291</v>
      </c>
      <c r="C203" s="29"/>
      <c r="D203" s="1"/>
      <c r="E203" s="1"/>
      <c r="F203" s="1"/>
      <c r="G203" s="4"/>
      <c r="H203" s="4"/>
      <c r="I203" s="23"/>
    </row>
    <row r="204" spans="1:10" ht="35.25" customHeight="1">
      <c r="A204" s="116" t="s">
        <v>110</v>
      </c>
      <c r="B204" s="47" t="s">
        <v>111</v>
      </c>
      <c r="C204" s="28">
        <v>1</v>
      </c>
      <c r="D204" s="1"/>
      <c r="E204" s="1"/>
      <c r="F204" s="1"/>
      <c r="G204" s="4"/>
      <c r="H204" s="4"/>
      <c r="I204" s="35"/>
      <c r="J204" s="16" t="s">
        <v>219</v>
      </c>
    </row>
    <row r="205" spans="1:10" s="123" customFormat="1" ht="18.75">
      <c r="A205" s="55"/>
      <c r="B205" s="46" t="s">
        <v>266</v>
      </c>
      <c r="C205" s="29"/>
      <c r="D205" s="1"/>
      <c r="E205" s="1"/>
      <c r="F205" s="1"/>
      <c r="G205" s="4"/>
      <c r="H205" s="4"/>
      <c r="I205" s="45"/>
      <c r="J205" s="122"/>
    </row>
    <row r="206" spans="1:10" ht="18.75">
      <c r="A206" s="150"/>
      <c r="B206" s="117" t="s">
        <v>276</v>
      </c>
      <c r="C206" s="118"/>
      <c r="D206" s="119"/>
      <c r="E206" s="119"/>
      <c r="F206" s="119"/>
      <c r="G206" s="120"/>
      <c r="H206" s="120"/>
      <c r="I206" s="121"/>
    </row>
    <row r="207" spans="1:10" ht="18.75">
      <c r="A207" s="151"/>
      <c r="B207" s="46" t="s">
        <v>218</v>
      </c>
      <c r="C207" s="29"/>
      <c r="D207" s="1"/>
      <c r="E207" s="1"/>
      <c r="F207" s="1"/>
      <c r="G207" s="4"/>
      <c r="H207" s="4"/>
      <c r="I207" s="23"/>
    </row>
    <row r="208" spans="1:10" ht="31.5">
      <c r="A208" s="92" t="s">
        <v>112</v>
      </c>
      <c r="B208" s="47" t="s">
        <v>363</v>
      </c>
      <c r="C208" s="92">
        <v>1</v>
      </c>
      <c r="D208" s="1"/>
      <c r="E208" s="1"/>
      <c r="F208" s="1"/>
      <c r="G208" s="4"/>
      <c r="H208" s="4"/>
      <c r="I208" s="45"/>
      <c r="J208" s="115" t="s">
        <v>254</v>
      </c>
    </row>
    <row r="209" spans="1:10" ht="18.75">
      <c r="A209" s="149"/>
      <c r="B209" s="46" t="s">
        <v>364</v>
      </c>
      <c r="C209" s="29"/>
      <c r="D209" s="1"/>
      <c r="E209" s="1"/>
      <c r="F209" s="1"/>
      <c r="G209" s="4"/>
      <c r="H209" s="4"/>
      <c r="I209" s="45"/>
      <c r="J209" s="94"/>
    </row>
    <row r="210" spans="1:10" ht="18.75">
      <c r="A210" s="150"/>
      <c r="B210" s="46" t="s">
        <v>366</v>
      </c>
      <c r="C210" s="29"/>
      <c r="D210" s="1"/>
      <c r="E210" s="1"/>
      <c r="F210" s="1"/>
      <c r="G210" s="4"/>
      <c r="H210" s="4"/>
      <c r="I210" s="45"/>
      <c r="J210" s="94"/>
    </row>
    <row r="211" spans="1:10" ht="18.75">
      <c r="A211" s="151"/>
      <c r="B211" s="59" t="s">
        <v>365</v>
      </c>
      <c r="C211" s="29"/>
      <c r="D211" s="1"/>
      <c r="E211" s="1"/>
      <c r="F211" s="1"/>
      <c r="G211" s="4"/>
      <c r="H211" s="4"/>
      <c r="I211" s="45"/>
      <c r="J211" s="94"/>
    </row>
    <row r="212" spans="1:10">
      <c r="A212" s="92" t="s">
        <v>113</v>
      </c>
      <c r="B212" s="47" t="s">
        <v>292</v>
      </c>
      <c r="C212" s="28">
        <v>1</v>
      </c>
      <c r="D212" s="1"/>
      <c r="E212" s="1"/>
      <c r="F212" s="1"/>
      <c r="G212" s="4"/>
      <c r="H212" s="4"/>
      <c r="I212" s="35"/>
    </row>
    <row r="213" spans="1:10" ht="18.75">
      <c r="A213" s="158"/>
      <c r="B213" s="46" t="s">
        <v>293</v>
      </c>
      <c r="C213" s="29"/>
      <c r="D213" s="1"/>
      <c r="E213" s="1"/>
      <c r="F213" s="1"/>
      <c r="G213" s="4"/>
      <c r="H213" s="4"/>
      <c r="I213" s="23"/>
    </row>
    <row r="214" spans="1:10" ht="18.75">
      <c r="A214" s="158"/>
      <c r="B214" s="46" t="s">
        <v>42</v>
      </c>
      <c r="C214" s="29"/>
      <c r="D214" s="1"/>
      <c r="E214" s="1"/>
      <c r="F214" s="1"/>
      <c r="G214" s="4"/>
      <c r="H214" s="4"/>
      <c r="I214" s="23"/>
    </row>
    <row r="215" spans="1:10" ht="22.5" customHeight="1">
      <c r="A215" s="92" t="s">
        <v>362</v>
      </c>
      <c r="B215" s="47" t="s">
        <v>143</v>
      </c>
      <c r="C215" s="28">
        <v>1</v>
      </c>
      <c r="D215" s="1"/>
      <c r="E215" s="1"/>
      <c r="F215" s="1"/>
      <c r="G215" s="4"/>
      <c r="H215" s="4"/>
      <c r="I215" s="35"/>
    </row>
    <row r="216" spans="1:10" ht="18.75" customHeight="1">
      <c r="A216" s="149"/>
      <c r="B216" s="59" t="s">
        <v>264</v>
      </c>
      <c r="C216" s="28"/>
      <c r="D216" s="1"/>
      <c r="E216" s="1"/>
      <c r="F216" s="1"/>
      <c r="G216" s="4"/>
      <c r="H216" s="4"/>
      <c r="I216" s="23"/>
    </row>
    <row r="217" spans="1:10" ht="18" customHeight="1">
      <c r="A217" s="150"/>
      <c r="B217" s="59" t="s">
        <v>265</v>
      </c>
      <c r="C217" s="28"/>
      <c r="D217" s="1"/>
      <c r="E217" s="1"/>
      <c r="F217" s="1"/>
      <c r="G217" s="4"/>
      <c r="H217" s="4"/>
      <c r="I217" s="23"/>
    </row>
    <row r="218" spans="1:10" ht="18.75" customHeight="1">
      <c r="A218" s="151"/>
      <c r="B218" s="59" t="s">
        <v>144</v>
      </c>
      <c r="C218" s="28"/>
      <c r="D218" s="1"/>
      <c r="E218" s="1"/>
      <c r="F218" s="1"/>
      <c r="G218" s="4"/>
      <c r="H218" s="4"/>
      <c r="I218" s="23"/>
    </row>
    <row r="219" spans="1:10" ht="25.5" customHeight="1">
      <c r="A219" s="27" t="s">
        <v>114</v>
      </c>
      <c r="B219" s="24" t="s">
        <v>155</v>
      </c>
      <c r="C219" s="27">
        <f>SUM(C220,C223,)</f>
        <v>3</v>
      </c>
      <c r="D219" s="3"/>
      <c r="E219" s="3"/>
      <c r="F219" s="3"/>
      <c r="G219" s="3"/>
      <c r="H219" s="3"/>
      <c r="I219" s="20"/>
    </row>
    <row r="220" spans="1:10" ht="26.25" customHeight="1">
      <c r="A220" s="28" t="s">
        <v>115</v>
      </c>
      <c r="B220" s="47" t="s">
        <v>148</v>
      </c>
      <c r="C220" s="78">
        <v>1.5</v>
      </c>
      <c r="D220" s="2"/>
      <c r="E220" s="2"/>
      <c r="F220" s="2"/>
      <c r="G220" s="5"/>
      <c r="H220" s="5"/>
      <c r="I220" s="35"/>
      <c r="J220" s="81"/>
    </row>
    <row r="221" spans="1:10">
      <c r="A221" s="152"/>
      <c r="B221" s="46" t="s">
        <v>330</v>
      </c>
      <c r="C221" s="28"/>
      <c r="D221" s="2"/>
      <c r="E221" s="2"/>
      <c r="F221" s="2"/>
      <c r="G221" s="5"/>
      <c r="H221" s="5"/>
      <c r="I221" s="36"/>
      <c r="J221" s="81"/>
    </row>
    <row r="222" spans="1:10">
      <c r="A222" s="153"/>
      <c r="B222" s="46" t="s">
        <v>328</v>
      </c>
      <c r="C222" s="28"/>
      <c r="D222" s="2"/>
      <c r="E222" s="2"/>
      <c r="F222" s="2"/>
      <c r="G222" s="5"/>
      <c r="H222" s="5"/>
      <c r="I222" s="36"/>
    </row>
    <row r="223" spans="1:10" ht="27" customHeight="1">
      <c r="A223" s="28" t="s">
        <v>190</v>
      </c>
      <c r="B223" s="47" t="s">
        <v>329</v>
      </c>
      <c r="C223" s="28">
        <v>1.5</v>
      </c>
      <c r="D223" s="1"/>
      <c r="E223" s="1"/>
      <c r="F223" s="1"/>
      <c r="G223" s="4"/>
      <c r="H223" s="4"/>
      <c r="I223" s="35"/>
    </row>
    <row r="224" spans="1:10" ht="26.25" customHeight="1">
      <c r="A224" s="104"/>
      <c r="B224" s="46" t="s">
        <v>331</v>
      </c>
      <c r="C224" s="29"/>
      <c r="D224" s="1"/>
      <c r="E224" s="1"/>
      <c r="F224" s="1"/>
      <c r="G224" s="4"/>
      <c r="H224" s="4"/>
      <c r="I224" s="22"/>
    </row>
    <row r="225" spans="1:11" ht="52.5" customHeight="1">
      <c r="A225" s="149"/>
      <c r="B225" s="50" t="s">
        <v>372</v>
      </c>
      <c r="C225" s="29"/>
      <c r="D225" s="1"/>
      <c r="E225" s="1"/>
      <c r="F225" s="1"/>
      <c r="G225" s="4"/>
      <c r="H225" s="4"/>
      <c r="I225" s="22"/>
      <c r="J225" s="182" t="s">
        <v>351</v>
      </c>
      <c r="K225" s="183"/>
    </row>
    <row r="226" spans="1:11" ht="18.75">
      <c r="A226" s="151"/>
      <c r="B226" s="46" t="s">
        <v>116</v>
      </c>
      <c r="C226" s="29"/>
      <c r="D226" s="1"/>
      <c r="E226" s="1"/>
      <c r="F226" s="1"/>
      <c r="G226" s="4"/>
      <c r="H226" s="4"/>
      <c r="I226" s="22"/>
    </row>
    <row r="227" spans="1:11" ht="35.25" customHeight="1">
      <c r="A227" s="27" t="s">
        <v>117</v>
      </c>
      <c r="B227" s="24" t="s">
        <v>118</v>
      </c>
      <c r="C227" s="27">
        <f>SUM(C228,C231,C234)</f>
        <v>1.5</v>
      </c>
      <c r="D227" s="3"/>
      <c r="E227" s="3"/>
      <c r="F227" s="3"/>
      <c r="G227" s="3"/>
      <c r="H227" s="3"/>
      <c r="I227" s="20"/>
    </row>
    <row r="228" spans="1:11" ht="36" customHeight="1">
      <c r="A228" s="28" t="s">
        <v>119</v>
      </c>
      <c r="B228" s="47" t="s">
        <v>173</v>
      </c>
      <c r="C228" s="28">
        <v>0.5</v>
      </c>
      <c r="D228" s="1"/>
      <c r="E228" s="1"/>
      <c r="F228" s="1"/>
      <c r="G228" s="4"/>
      <c r="H228" s="4"/>
      <c r="I228" s="35"/>
    </row>
    <row r="229" spans="1:11" ht="21.75" customHeight="1">
      <c r="A229" s="149"/>
      <c r="B229" s="46" t="s">
        <v>229</v>
      </c>
      <c r="C229" s="29"/>
      <c r="D229" s="1"/>
      <c r="E229" s="1"/>
      <c r="F229" s="1"/>
      <c r="G229" s="4"/>
      <c r="H229" s="4"/>
      <c r="I229" s="23"/>
    </row>
    <row r="230" spans="1:11" ht="18.75">
      <c r="A230" s="151"/>
      <c r="B230" s="46" t="s">
        <v>174</v>
      </c>
      <c r="C230" s="29"/>
      <c r="D230" s="1"/>
      <c r="E230" s="1"/>
      <c r="F230" s="1"/>
      <c r="G230" s="4"/>
      <c r="H230" s="4"/>
      <c r="I230" s="23"/>
    </row>
    <row r="231" spans="1:11">
      <c r="A231" s="28" t="s">
        <v>120</v>
      </c>
      <c r="B231" s="47" t="s">
        <v>175</v>
      </c>
      <c r="C231" s="28">
        <v>0.5</v>
      </c>
      <c r="D231" s="1"/>
      <c r="E231" s="1"/>
      <c r="F231" s="1"/>
      <c r="G231" s="4"/>
      <c r="H231" s="4"/>
      <c r="I231" s="35"/>
      <c r="J231" s="182" t="s">
        <v>352</v>
      </c>
      <c r="K231" s="183"/>
    </row>
    <row r="232" spans="1:11" ht="24" customHeight="1">
      <c r="A232" s="152"/>
      <c r="B232" s="46" t="s">
        <v>332</v>
      </c>
      <c r="C232" s="29"/>
      <c r="D232" s="3"/>
      <c r="E232" s="3"/>
      <c r="F232" s="3"/>
      <c r="G232" s="6"/>
      <c r="H232" s="6"/>
      <c r="I232" s="37"/>
      <c r="J232" s="88"/>
      <c r="K232" s="90"/>
    </row>
    <row r="233" spans="1:11" ht="18.75">
      <c r="A233" s="153"/>
      <c r="B233" s="46" t="s">
        <v>230</v>
      </c>
      <c r="C233" s="29"/>
      <c r="D233" s="3"/>
      <c r="E233" s="3"/>
      <c r="F233" s="3"/>
      <c r="G233" s="6"/>
      <c r="H233" s="6"/>
      <c r="I233" s="37"/>
      <c r="J233" s="88"/>
      <c r="K233" s="90"/>
    </row>
    <row r="234" spans="1:11">
      <c r="A234" s="28" t="s">
        <v>176</v>
      </c>
      <c r="B234" s="46" t="s">
        <v>121</v>
      </c>
      <c r="C234" s="135">
        <v>0.5</v>
      </c>
      <c r="D234" s="3"/>
      <c r="E234" s="3"/>
      <c r="F234" s="3"/>
      <c r="G234" s="6"/>
      <c r="H234" s="6"/>
      <c r="I234" s="35"/>
      <c r="J234" s="182" t="s">
        <v>352</v>
      </c>
      <c r="K234" s="183"/>
    </row>
    <row r="235" spans="1:11" ht="18.75">
      <c r="A235" s="149"/>
      <c r="B235" s="46" t="s">
        <v>332</v>
      </c>
      <c r="C235" s="29"/>
      <c r="D235" s="3"/>
      <c r="E235" s="3"/>
      <c r="F235" s="3"/>
      <c r="G235" s="6"/>
      <c r="H235" s="6"/>
      <c r="I235" s="37"/>
    </row>
    <row r="236" spans="1:11" ht="18.75" customHeight="1">
      <c r="A236" s="151"/>
      <c r="B236" s="46" t="s">
        <v>230</v>
      </c>
      <c r="C236" s="29"/>
      <c r="D236" s="3"/>
      <c r="E236" s="3"/>
      <c r="F236" s="3"/>
      <c r="G236" s="6"/>
      <c r="H236" s="6"/>
      <c r="I236" s="37"/>
    </row>
    <row r="237" spans="1:11" ht="47.25">
      <c r="A237" s="27" t="s">
        <v>122</v>
      </c>
      <c r="B237" s="24" t="s">
        <v>247</v>
      </c>
      <c r="C237" s="105">
        <f>SUM(C238:C240)</f>
        <v>1.5</v>
      </c>
      <c r="D237" s="3"/>
      <c r="E237" s="3"/>
      <c r="F237" s="3"/>
      <c r="G237" s="6"/>
      <c r="H237" s="6"/>
      <c r="I237" s="37"/>
    </row>
    <row r="238" spans="1:11" s="99" customFormat="1">
      <c r="A238" s="92" t="s">
        <v>123</v>
      </c>
      <c r="B238" s="47" t="s">
        <v>179</v>
      </c>
      <c r="C238" s="92">
        <v>0.5</v>
      </c>
      <c r="D238" s="1"/>
      <c r="E238" s="1"/>
      <c r="F238" s="1"/>
      <c r="G238" s="4"/>
      <c r="H238" s="4"/>
      <c r="I238" s="45"/>
      <c r="J238" s="98"/>
    </row>
    <row r="239" spans="1:11" s="99" customFormat="1" ht="20.25" customHeight="1">
      <c r="A239" s="92" t="s">
        <v>124</v>
      </c>
      <c r="B239" s="47" t="s">
        <v>209</v>
      </c>
      <c r="C239" s="92">
        <v>0.5</v>
      </c>
      <c r="D239" s="1"/>
      <c r="E239" s="1"/>
      <c r="F239" s="1"/>
      <c r="G239" s="4"/>
      <c r="H239" s="4"/>
      <c r="I239" s="45"/>
      <c r="J239" s="98"/>
    </row>
    <row r="240" spans="1:11" s="99" customFormat="1" ht="31.5">
      <c r="A240" s="92" t="s">
        <v>125</v>
      </c>
      <c r="B240" s="47" t="s">
        <v>126</v>
      </c>
      <c r="C240" s="92">
        <v>0.5</v>
      </c>
      <c r="D240" s="1"/>
      <c r="E240" s="1"/>
      <c r="F240" s="1"/>
      <c r="G240" s="4"/>
      <c r="H240" s="4"/>
      <c r="I240" s="45"/>
      <c r="J240" s="98"/>
    </row>
    <row r="241" spans="1:10" s="99" customFormat="1" ht="31.5">
      <c r="A241" s="93" t="s">
        <v>127</v>
      </c>
      <c r="B241" s="24" t="s">
        <v>185</v>
      </c>
      <c r="C241" s="93">
        <v>1</v>
      </c>
      <c r="D241" s="1"/>
      <c r="E241" s="1"/>
      <c r="F241" s="1"/>
      <c r="G241" s="4"/>
      <c r="H241" s="4"/>
      <c r="I241" s="21"/>
      <c r="J241" s="98"/>
    </row>
    <row r="242" spans="1:10" s="99" customFormat="1" ht="20.25" customHeight="1">
      <c r="A242" s="149"/>
      <c r="B242" s="47" t="s">
        <v>248</v>
      </c>
      <c r="C242" s="92"/>
      <c r="D242" s="1"/>
      <c r="E242" s="1"/>
      <c r="F242" s="1"/>
      <c r="G242" s="4"/>
      <c r="H242" s="4"/>
      <c r="I242" s="45"/>
      <c r="J242" s="98"/>
    </row>
    <row r="243" spans="1:10" s="99" customFormat="1" ht="21" customHeight="1">
      <c r="A243" s="150"/>
      <c r="B243" s="47" t="s">
        <v>249</v>
      </c>
      <c r="C243" s="92"/>
      <c r="D243" s="1"/>
      <c r="E243" s="1"/>
      <c r="F243" s="1"/>
      <c r="G243" s="4"/>
      <c r="I243" s="45"/>
      <c r="J243" s="98"/>
    </row>
    <row r="244" spans="1:10" s="99" customFormat="1" ht="21" customHeight="1">
      <c r="A244" s="151"/>
      <c r="B244" s="47" t="s">
        <v>250</v>
      </c>
      <c r="C244" s="92"/>
      <c r="D244" s="1"/>
      <c r="E244" s="1"/>
      <c r="F244" s="1"/>
      <c r="G244" s="4"/>
      <c r="I244" s="45"/>
      <c r="J244" s="98"/>
    </row>
    <row r="245" spans="1:10" ht="19.5" customHeight="1">
      <c r="A245" s="27" t="s">
        <v>180</v>
      </c>
      <c r="B245" s="24" t="s">
        <v>128</v>
      </c>
      <c r="C245" s="93">
        <f>SUM(C246,C247,C248,C249)</f>
        <v>2</v>
      </c>
      <c r="D245" s="3"/>
      <c r="E245" s="3"/>
      <c r="F245" s="3"/>
      <c r="G245" s="3"/>
      <c r="H245" s="3"/>
      <c r="I245" s="145" t="s">
        <v>16</v>
      </c>
    </row>
    <row r="246" spans="1:10" ht="31.5">
      <c r="A246" s="28" t="s">
        <v>129</v>
      </c>
      <c r="B246" s="47" t="s">
        <v>130</v>
      </c>
      <c r="C246" s="28">
        <v>0.5</v>
      </c>
      <c r="D246" s="1"/>
      <c r="E246" s="1"/>
      <c r="F246" s="1"/>
      <c r="G246" s="4"/>
      <c r="H246" s="4"/>
      <c r="I246" s="32"/>
    </row>
    <row r="247" spans="1:10" ht="31.5">
      <c r="A247" s="28" t="s">
        <v>131</v>
      </c>
      <c r="B247" s="47" t="s">
        <v>132</v>
      </c>
      <c r="C247" s="28">
        <v>0.5</v>
      </c>
      <c r="D247" s="1"/>
      <c r="E247" s="1"/>
      <c r="F247" s="1"/>
      <c r="G247" s="4"/>
      <c r="H247" s="4"/>
      <c r="I247" s="32"/>
    </row>
    <row r="248" spans="1:10" ht="31.5">
      <c r="A248" s="28" t="s">
        <v>133</v>
      </c>
      <c r="B248" s="47" t="s">
        <v>134</v>
      </c>
      <c r="C248" s="28">
        <v>0.5</v>
      </c>
      <c r="D248" s="1"/>
      <c r="E248" s="1"/>
      <c r="F248" s="1"/>
      <c r="G248" s="4"/>
      <c r="H248" s="4"/>
      <c r="I248" s="32"/>
    </row>
    <row r="249" spans="1:10" ht="16.5">
      <c r="A249" s="28" t="s">
        <v>135</v>
      </c>
      <c r="B249" s="47" t="s">
        <v>136</v>
      </c>
      <c r="C249" s="28">
        <v>0.5</v>
      </c>
      <c r="D249" s="1"/>
      <c r="E249" s="1"/>
      <c r="F249" s="1"/>
      <c r="G249" s="4"/>
      <c r="H249" s="4"/>
      <c r="I249" s="32"/>
    </row>
    <row r="250" spans="1:10" ht="35.25" customHeight="1">
      <c r="A250" s="33">
        <v>8</v>
      </c>
      <c r="B250" s="54" t="s">
        <v>408</v>
      </c>
      <c r="C250" s="33">
        <f>SUM(C251,C254,C265,C269,C273,C276,C281)</f>
        <v>13.5</v>
      </c>
      <c r="D250" s="1"/>
      <c r="E250" s="1"/>
      <c r="F250" s="1"/>
      <c r="G250" s="4"/>
      <c r="H250" s="4"/>
      <c r="I250" s="32"/>
    </row>
    <row r="251" spans="1:10" ht="33.75" customHeight="1">
      <c r="A251" s="27" t="s">
        <v>177</v>
      </c>
      <c r="B251" s="24" t="s">
        <v>146</v>
      </c>
      <c r="C251" s="93">
        <v>2</v>
      </c>
      <c r="D251" s="3"/>
      <c r="E251" s="3"/>
      <c r="F251" s="3"/>
      <c r="G251" s="3"/>
      <c r="H251" s="3"/>
      <c r="I251" s="23" t="s">
        <v>16</v>
      </c>
    </row>
    <row r="252" spans="1:10" ht="34.5" customHeight="1">
      <c r="A252" s="152"/>
      <c r="B252" s="47" t="s">
        <v>307</v>
      </c>
      <c r="C252" s="52"/>
      <c r="D252" s="3"/>
      <c r="E252" s="3"/>
      <c r="F252" s="3"/>
      <c r="G252" s="3"/>
      <c r="H252" s="3"/>
      <c r="I252" s="23"/>
    </row>
    <row r="253" spans="1:10" ht="21.75" customHeight="1">
      <c r="A253" s="153"/>
      <c r="B253" s="47" t="s">
        <v>360</v>
      </c>
      <c r="C253" s="52"/>
      <c r="D253" s="3"/>
      <c r="E253" s="3"/>
      <c r="F253" s="3"/>
      <c r="G253" s="3"/>
      <c r="H253" s="3"/>
      <c r="I253" s="23"/>
    </row>
    <row r="254" spans="1:10" ht="33.75" customHeight="1">
      <c r="A254" s="27" t="s">
        <v>178</v>
      </c>
      <c r="B254" s="24" t="s">
        <v>52</v>
      </c>
      <c r="C254" s="105">
        <f>SUM(C255:C263)</f>
        <v>6.5</v>
      </c>
      <c r="D254" s="8"/>
      <c r="E254" s="8"/>
      <c r="F254" s="8"/>
      <c r="G254" s="9"/>
      <c r="H254" s="9"/>
      <c r="I254" s="28" t="s">
        <v>16</v>
      </c>
      <c r="J254" s="16" t="s">
        <v>219</v>
      </c>
    </row>
    <row r="255" spans="1:10">
      <c r="A255" s="28" t="s">
        <v>231</v>
      </c>
      <c r="B255" s="47" t="s">
        <v>232</v>
      </c>
      <c r="C255" s="135">
        <v>1</v>
      </c>
      <c r="D255" s="8"/>
      <c r="E255" s="8"/>
      <c r="F255" s="8"/>
      <c r="G255" s="9"/>
      <c r="H255" s="9"/>
      <c r="I255" s="28"/>
    </row>
    <row r="256" spans="1:10" ht="41.25" customHeight="1">
      <c r="A256" s="28"/>
      <c r="B256" s="46" t="s">
        <v>315</v>
      </c>
      <c r="C256" s="135"/>
      <c r="D256" s="8"/>
      <c r="E256" s="8"/>
      <c r="F256" s="8"/>
      <c r="G256" s="9"/>
      <c r="H256" s="9"/>
      <c r="I256" s="33"/>
    </row>
    <row r="257" spans="1:12">
      <c r="A257" s="28" t="s">
        <v>233</v>
      </c>
      <c r="B257" s="47" t="s">
        <v>234</v>
      </c>
      <c r="C257" s="135">
        <v>1.5</v>
      </c>
      <c r="D257" s="8"/>
      <c r="E257" s="8"/>
      <c r="F257" s="8"/>
      <c r="G257" s="9"/>
      <c r="H257" s="9"/>
      <c r="I257" s="28"/>
      <c r="K257" t="s">
        <v>349</v>
      </c>
    </row>
    <row r="258" spans="1:12" ht="63.75" customHeight="1">
      <c r="A258" s="152"/>
      <c r="B258" s="46" t="s">
        <v>409</v>
      </c>
      <c r="C258" s="135"/>
      <c r="D258" s="8"/>
      <c r="E258" s="8"/>
      <c r="F258" s="8"/>
      <c r="G258" s="9"/>
      <c r="H258" s="9"/>
      <c r="I258" s="33"/>
    </row>
    <row r="259" spans="1:12">
      <c r="A259" s="153" t="s">
        <v>235</v>
      </c>
      <c r="B259" s="47" t="s">
        <v>238</v>
      </c>
      <c r="C259" s="135">
        <v>1.5</v>
      </c>
      <c r="D259" s="8"/>
      <c r="E259" s="8"/>
      <c r="F259" s="8"/>
      <c r="G259" s="9"/>
      <c r="H259" s="9"/>
      <c r="I259" s="28"/>
      <c r="K259" t="s">
        <v>349</v>
      </c>
    </row>
    <row r="260" spans="1:12" ht="66" customHeight="1">
      <c r="A260" s="28"/>
      <c r="B260" s="46" t="s">
        <v>315</v>
      </c>
      <c r="C260" s="135"/>
      <c r="D260" s="8"/>
      <c r="E260" s="8"/>
      <c r="F260" s="8"/>
      <c r="G260" s="9"/>
      <c r="H260" s="9"/>
      <c r="I260" s="33"/>
    </row>
    <row r="261" spans="1:12">
      <c r="A261" s="28" t="s">
        <v>236</v>
      </c>
      <c r="B261" s="47" t="s">
        <v>239</v>
      </c>
      <c r="C261" s="135">
        <v>1.5</v>
      </c>
      <c r="D261" s="8"/>
      <c r="E261" s="8"/>
      <c r="F261" s="8"/>
      <c r="G261" s="9"/>
      <c r="H261" s="9"/>
      <c r="I261" s="28" t="s">
        <v>16</v>
      </c>
      <c r="K261" t="s">
        <v>349</v>
      </c>
    </row>
    <row r="262" spans="1:12" ht="65.25" customHeight="1">
      <c r="A262" s="28"/>
      <c r="B262" s="46" t="s">
        <v>315</v>
      </c>
      <c r="C262" s="135"/>
      <c r="D262" s="8"/>
      <c r="E262" s="8"/>
      <c r="F262" s="8"/>
      <c r="G262" s="9"/>
      <c r="H262" s="9"/>
      <c r="I262" s="33"/>
    </row>
    <row r="263" spans="1:12">
      <c r="A263" s="28" t="s">
        <v>237</v>
      </c>
      <c r="B263" s="47" t="s">
        <v>240</v>
      </c>
      <c r="C263" s="135">
        <v>1</v>
      </c>
      <c r="D263" s="8"/>
      <c r="E263" s="8"/>
      <c r="F263" s="8"/>
      <c r="G263" s="9"/>
      <c r="H263" s="9"/>
      <c r="I263" s="28" t="s">
        <v>16</v>
      </c>
    </row>
    <row r="264" spans="1:12" ht="52.5" customHeight="1">
      <c r="A264" s="28"/>
      <c r="B264" s="46" t="s">
        <v>315</v>
      </c>
      <c r="C264" s="105"/>
      <c r="D264" s="8"/>
      <c r="E264" s="8"/>
      <c r="F264" s="8"/>
      <c r="G264" s="9"/>
      <c r="H264" s="9"/>
      <c r="I264" s="33"/>
    </row>
    <row r="265" spans="1:12" ht="24" customHeight="1">
      <c r="A265" s="73" t="s">
        <v>277</v>
      </c>
      <c r="B265" s="61" t="s">
        <v>278</v>
      </c>
      <c r="C265" s="73">
        <v>1</v>
      </c>
      <c r="D265" s="42"/>
      <c r="E265" s="42"/>
      <c r="F265" s="42"/>
      <c r="G265" s="43"/>
      <c r="H265" s="43"/>
      <c r="I265" s="44"/>
    </row>
    <row r="266" spans="1:12" ht="21" customHeight="1">
      <c r="A266" s="149"/>
      <c r="B266" s="62" t="s">
        <v>333</v>
      </c>
      <c r="C266" s="73"/>
      <c r="D266" s="42"/>
      <c r="E266" s="42"/>
      <c r="F266" s="42"/>
      <c r="G266" s="43"/>
      <c r="H266" s="43"/>
      <c r="I266" s="44"/>
    </row>
    <row r="267" spans="1:12" ht="25.5" customHeight="1">
      <c r="A267" s="150"/>
      <c r="B267" s="62" t="s">
        <v>305</v>
      </c>
      <c r="C267" s="73"/>
      <c r="D267" s="42"/>
      <c r="E267" s="42"/>
      <c r="F267" s="42"/>
      <c r="G267" s="43"/>
      <c r="H267" s="43"/>
      <c r="I267" s="44"/>
    </row>
    <row r="268" spans="1:12" ht="16.5" customHeight="1">
      <c r="A268" s="151"/>
      <c r="B268" s="62" t="s">
        <v>282</v>
      </c>
      <c r="C268" s="73"/>
      <c r="D268" s="42"/>
      <c r="E268" s="42"/>
      <c r="F268" s="42"/>
      <c r="G268" s="43"/>
      <c r="H268" s="43"/>
      <c r="I268" s="44"/>
    </row>
    <row r="269" spans="1:12" ht="19.5" customHeight="1">
      <c r="A269" s="73" t="s">
        <v>279</v>
      </c>
      <c r="B269" s="61" t="s">
        <v>280</v>
      </c>
      <c r="C269" s="73">
        <v>1</v>
      </c>
      <c r="D269" s="42"/>
      <c r="E269" s="42"/>
      <c r="F269" s="42"/>
      <c r="G269" s="43"/>
      <c r="H269" s="43"/>
      <c r="I269" s="44"/>
    </row>
    <row r="270" spans="1:12" ht="26.25" customHeight="1">
      <c r="A270" s="149"/>
      <c r="B270" s="46" t="s">
        <v>361</v>
      </c>
      <c r="C270" s="105"/>
      <c r="D270" s="8"/>
      <c r="E270" s="8"/>
      <c r="F270" s="8"/>
      <c r="G270" s="9"/>
      <c r="H270" s="9"/>
      <c r="I270" s="33"/>
    </row>
    <row r="271" spans="1:12" ht="66.75" customHeight="1">
      <c r="A271" s="150"/>
      <c r="B271" s="97" t="s">
        <v>353</v>
      </c>
      <c r="C271" s="41"/>
      <c r="D271" s="42"/>
      <c r="E271" s="42"/>
      <c r="F271" s="42"/>
      <c r="G271" s="43"/>
      <c r="H271" s="43"/>
      <c r="I271" s="44"/>
      <c r="J271" s="182" t="s">
        <v>354</v>
      </c>
      <c r="K271" s="184"/>
      <c r="L271" s="184"/>
    </row>
    <row r="272" spans="1:12" ht="24" customHeight="1">
      <c r="A272" s="151"/>
      <c r="B272" s="62" t="s">
        <v>282</v>
      </c>
      <c r="C272" s="41"/>
      <c r="D272" s="42"/>
      <c r="E272" s="42"/>
      <c r="F272" s="42"/>
      <c r="G272" s="43"/>
      <c r="H272" s="43"/>
      <c r="I272" s="44"/>
    </row>
    <row r="273" spans="1:11" ht="20.25" customHeight="1">
      <c r="A273" s="73" t="s">
        <v>304</v>
      </c>
      <c r="B273" s="61" t="s">
        <v>295</v>
      </c>
      <c r="C273" s="73">
        <v>1</v>
      </c>
      <c r="D273" s="42"/>
      <c r="E273" s="42"/>
      <c r="F273" s="42"/>
      <c r="G273" s="43"/>
      <c r="H273" s="43"/>
      <c r="I273" s="44"/>
    </row>
    <row r="274" spans="1:11" ht="19.5" customHeight="1">
      <c r="A274" s="55"/>
      <c r="B274" s="46" t="s">
        <v>296</v>
      </c>
      <c r="C274" s="69"/>
      <c r="D274" s="42"/>
      <c r="E274" s="42"/>
      <c r="F274" s="42"/>
      <c r="G274" s="43"/>
      <c r="H274" s="43"/>
      <c r="I274" s="44"/>
    </row>
    <row r="275" spans="1:11" ht="19.5" customHeight="1">
      <c r="A275" s="55"/>
      <c r="B275" s="46" t="s">
        <v>297</v>
      </c>
      <c r="C275" s="70"/>
      <c r="D275" s="42"/>
      <c r="E275" s="42"/>
      <c r="F275" s="42"/>
      <c r="G275" s="43"/>
      <c r="H275" s="43"/>
      <c r="I275" s="44"/>
    </row>
    <row r="276" spans="1:11" ht="31.5" customHeight="1">
      <c r="A276" s="73" t="s">
        <v>294</v>
      </c>
      <c r="B276" s="61" t="s">
        <v>281</v>
      </c>
      <c r="C276" s="73">
        <v>1</v>
      </c>
      <c r="D276" s="42"/>
      <c r="E276" s="42"/>
      <c r="F276" s="42"/>
      <c r="G276" s="43"/>
      <c r="H276" s="43"/>
      <c r="I276" s="44"/>
      <c r="J276" s="16" t="s">
        <v>254</v>
      </c>
    </row>
    <row r="277" spans="1:11" ht="19.5">
      <c r="A277" s="124"/>
      <c r="B277" s="62" t="s">
        <v>393</v>
      </c>
      <c r="C277" s="41"/>
      <c r="D277" s="42"/>
      <c r="E277" s="42"/>
      <c r="F277" s="42"/>
      <c r="G277" s="43"/>
      <c r="H277" s="43"/>
      <c r="I277" s="44"/>
    </row>
    <row r="278" spans="1:11" ht="19.5">
      <c r="A278" s="56"/>
      <c r="B278" s="46" t="s">
        <v>394</v>
      </c>
      <c r="C278" s="30"/>
      <c r="D278" s="8"/>
      <c r="E278" s="8"/>
      <c r="F278" s="8"/>
      <c r="G278" s="9"/>
      <c r="H278" s="9"/>
      <c r="I278" s="33"/>
    </row>
    <row r="279" spans="1:11" ht="19.5">
      <c r="A279" s="125"/>
      <c r="B279" s="62" t="s">
        <v>306</v>
      </c>
      <c r="C279" s="41"/>
      <c r="D279" s="42"/>
      <c r="E279" s="42"/>
      <c r="F279" s="42"/>
      <c r="G279" s="43"/>
      <c r="H279" s="43"/>
      <c r="I279" s="44"/>
    </row>
    <row r="280" spans="1:11" ht="19.5">
      <c r="A280" s="125"/>
      <c r="B280" s="62" t="s">
        <v>283</v>
      </c>
      <c r="C280" s="41"/>
      <c r="D280" s="42"/>
      <c r="E280" s="42"/>
      <c r="F280" s="42"/>
      <c r="G280" s="43"/>
      <c r="H280" s="43"/>
      <c r="I280" s="44"/>
      <c r="J280" s="80"/>
    </row>
    <row r="281" spans="1:11" ht="20.25" customHeight="1">
      <c r="A281" s="138" t="s">
        <v>395</v>
      </c>
      <c r="B281" s="144" t="s">
        <v>355</v>
      </c>
      <c r="C281" s="73">
        <v>1</v>
      </c>
      <c r="D281" s="42"/>
      <c r="E281" s="42"/>
      <c r="F281" s="42"/>
      <c r="G281" s="43"/>
      <c r="H281" s="43"/>
      <c r="I281" s="44"/>
      <c r="J281" s="182" t="s">
        <v>324</v>
      </c>
      <c r="K281" s="183"/>
    </row>
    <row r="282" spans="1:11" ht="19.5">
      <c r="A282" s="149"/>
      <c r="B282" s="62" t="s">
        <v>357</v>
      </c>
      <c r="C282" s="41"/>
      <c r="D282" s="42"/>
      <c r="E282" s="42"/>
      <c r="F282" s="42"/>
      <c r="G282" s="43"/>
      <c r="H282" s="43"/>
      <c r="I282" s="44"/>
      <c r="J282" s="80"/>
    </row>
    <row r="283" spans="1:11" ht="19.5">
      <c r="A283" s="150"/>
      <c r="B283" s="62" t="s">
        <v>358</v>
      </c>
      <c r="C283" s="41"/>
      <c r="D283" s="42"/>
      <c r="E283" s="42"/>
      <c r="F283" s="42"/>
      <c r="G283" s="43"/>
      <c r="H283" s="43"/>
      <c r="I283" s="44"/>
      <c r="J283" s="80"/>
    </row>
    <row r="284" spans="1:11" ht="19.5">
      <c r="A284" s="150"/>
      <c r="B284" s="62" t="s">
        <v>356</v>
      </c>
      <c r="C284" s="41"/>
      <c r="D284" s="42"/>
      <c r="E284" s="42"/>
      <c r="F284" s="42"/>
      <c r="G284" s="43"/>
      <c r="H284" s="43"/>
      <c r="I284" s="44"/>
    </row>
    <row r="285" spans="1:11" ht="19.5" customHeight="1">
      <c r="A285" s="139"/>
      <c r="B285" s="140" t="s">
        <v>137</v>
      </c>
      <c r="C285" s="140">
        <f>SUM(C7,C35,C58,C105,C142,C182,C199,C250)</f>
        <v>100</v>
      </c>
      <c r="D285" s="141"/>
      <c r="E285" s="141"/>
      <c r="F285" s="141"/>
      <c r="G285" s="142"/>
      <c r="H285" s="142"/>
      <c r="I285" s="143"/>
    </row>
    <row r="316" spans="2:4">
      <c r="B316" s="72" t="s">
        <v>182</v>
      </c>
      <c r="D316" t="s">
        <v>317</v>
      </c>
    </row>
    <row r="317" spans="2:4">
      <c r="B317" s="72" t="s">
        <v>183</v>
      </c>
      <c r="D317" t="s">
        <v>316</v>
      </c>
    </row>
  </sheetData>
  <mergeCells count="79">
    <mergeCell ref="J234:K234"/>
    <mergeCell ref="J271:L271"/>
    <mergeCell ref="J281:K281"/>
    <mergeCell ref="J51:L51"/>
    <mergeCell ref="J86:K86"/>
    <mergeCell ref="J64:K64"/>
    <mergeCell ref="J67:K67"/>
    <mergeCell ref="J93:K93"/>
    <mergeCell ref="J94:K94"/>
    <mergeCell ref="J120:K120"/>
    <mergeCell ref="J125:K125"/>
    <mergeCell ref="J225:K225"/>
    <mergeCell ref="J30:K30"/>
    <mergeCell ref="J32:K32"/>
    <mergeCell ref="J39:K39"/>
    <mergeCell ref="J61:K61"/>
    <mergeCell ref="J231:K231"/>
    <mergeCell ref="A51:A52"/>
    <mergeCell ref="A61:A63"/>
    <mergeCell ref="A65:A66"/>
    <mergeCell ref="A68:A71"/>
    <mergeCell ref="A86:A88"/>
    <mergeCell ref="A82:A84"/>
    <mergeCell ref="A74:A75"/>
    <mergeCell ref="A77:A78"/>
    <mergeCell ref="A111:A112"/>
    <mergeCell ref="A94:A95"/>
    <mergeCell ref="A90:A91"/>
    <mergeCell ref="A100:A101"/>
    <mergeCell ref="A103:A104"/>
    <mergeCell ref="A108:A109"/>
    <mergeCell ref="A1:I1"/>
    <mergeCell ref="A2:I2"/>
    <mergeCell ref="A3:I3"/>
    <mergeCell ref="A38:A39"/>
    <mergeCell ref="A41:A42"/>
    <mergeCell ref="A23:A24"/>
    <mergeCell ref="A26:A29"/>
    <mergeCell ref="I5:I6"/>
    <mergeCell ref="A5:A6"/>
    <mergeCell ref="B5:B6"/>
    <mergeCell ref="C5:C6"/>
    <mergeCell ref="D5:G5"/>
    <mergeCell ref="A16:A18"/>
    <mergeCell ref="A9:A10"/>
    <mergeCell ref="A31:A34"/>
    <mergeCell ref="H5:H6"/>
    <mergeCell ref="A232:A233"/>
    <mergeCell ref="A235:A236"/>
    <mergeCell ref="A216:A218"/>
    <mergeCell ref="A221:A222"/>
    <mergeCell ref="A225:A226"/>
    <mergeCell ref="A209:A211"/>
    <mergeCell ref="A188:A189"/>
    <mergeCell ref="A191:A192"/>
    <mergeCell ref="A206:A207"/>
    <mergeCell ref="A229:A230"/>
    <mergeCell ref="A213:A214"/>
    <mergeCell ref="A202:A203"/>
    <mergeCell ref="A194:A195"/>
    <mergeCell ref="A118:A119"/>
    <mergeCell ref="A121:A122"/>
    <mergeCell ref="A128:A129"/>
    <mergeCell ref="A131:A132"/>
    <mergeCell ref="A134:A135"/>
    <mergeCell ref="A154:A155"/>
    <mergeCell ref="A173:A174"/>
    <mergeCell ref="A144:A145"/>
    <mergeCell ref="A148:A149"/>
    <mergeCell ref="A151:A152"/>
    <mergeCell ref="A165:A167"/>
    <mergeCell ref="A158:A159"/>
    <mergeCell ref="A169:A171"/>
    <mergeCell ref="A242:A244"/>
    <mergeCell ref="A252:A253"/>
    <mergeCell ref="A282:A284"/>
    <mergeCell ref="A270:A272"/>
    <mergeCell ref="A266:A268"/>
    <mergeCell ref="A258:A259"/>
  </mergeCells>
  <pageMargins left="0.32" right="0.33" top="0.35" bottom="0.47" header="0.24" footer="0.3"/>
  <pageSetup paperSize="9" scale="95" orientation="landscape" verticalDpi="0" r:id="rId1"/>
  <headerFooter differentFirst="1">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Bảng cấp huyện</vt:lpstr>
      <vt:lpstr>'Bảng cấp huyện'!Print_Titles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FPT</cp:lastModifiedBy>
  <cp:lastPrinted>2020-04-10T01:41:06Z</cp:lastPrinted>
  <dcterms:created xsi:type="dcterms:W3CDTF">2018-03-21T01:47:20Z</dcterms:created>
  <dcterms:modified xsi:type="dcterms:W3CDTF">2020-04-13T02:52:12Z</dcterms:modified>
</cp:coreProperties>
</file>